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<sst xmlns="http://schemas.openxmlformats.org/spreadsheetml/2006/main" count="330" uniqueCount="246">
  <si>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</si>
  <si>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</si>
  <si>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</si>
  <si>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</si>
  <si>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</si>
  <si>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</si>
  <si>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</si>
  <si>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</si>
  <si>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</si>
  <si>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</si>
  <si>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</si>
  <si>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</si>
  <si>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</si>
  <si>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</si>
  <si>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</si>
  <si>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</si>
  <si>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</si>
  <si>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</si>
  <si>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</si>
  <si>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</si>
  <si>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</si>
  <si>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</si>
  <si>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</si>
  <si>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</si>
  <si>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</si>
  <si>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</si>
  <si>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</si>
  <si>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</si>
  <si>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</si>
  <si>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</si>
  <si>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</si>
  <si>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</si>
  <si>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</si>
  <si>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</si>
  <si>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</si>
  <si>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</si>
  <si>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</si>
  <si>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</si>
  <si>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</si>
  <si>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</si>
  <si>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</si>
  <si>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</si>
  <si>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</si>
  <si>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</si>
  <si>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</si>
  <si>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</si>
  <si>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</si>
  <si>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</si>
  <si>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</si>
  <si>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</si>
  <si>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</si>
  <si>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</si>
  <si>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</si>
  <si>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</si>
  <si>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</si>
  <si>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</si>
  <si>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</si>
  <si>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</si>
  <si>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</si>
  <si>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</si>
  <si>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</si>
  <si>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</si>
  <si>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</si>
  <si>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</si>
  <si>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</si>
  <si>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</si>
  <si>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</si>
  <si>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</si>
  <si>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</si>
  <si>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</si>
  <si>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</si>
  <si>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</si>
  <si>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</si>
  <si>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</si>
  <si>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</si>
  <si>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</si>
  <si>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</si>
  <si>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</si>
  <si>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</si>
  <si>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</si>
  <si>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</si>
  <si>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</si>
  <si>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</si>
  <si>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</si>
  <si>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</si>
  <si>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</si>
  <si>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</si>
  <si>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</si>
  <si>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</si>
  <si>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</si>
  <si>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</si>
  <si>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</si>
  <si>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</si>
  <si>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</si>
  <si>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</si>
  <si>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</si>
  <si>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</si>
  <si>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</si>
  <si>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</si>
  <si>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</si>
  <si>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</si>
  <si>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</si>
  <si>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</si>
  <si>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</si>
  <si>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</si>
  <si>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</si>
  <si>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</si>
  <si>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</si>
  <si>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</si>
  <si>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</si>
  <si>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</si>
  <si>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</si>
  <si>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</si>
  <si>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</si>
  <si>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</si>
  <si>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</si>
  <si>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</si>
  <si>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</si>
  <si>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</si>
  <si>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</si>
  <si>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</si>
  <si>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</si>
  <si>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</si>
  <si>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</si>
  <si>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</si>
  <si>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</si>
  <si>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</si>
  <si>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</si>
  <si>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</si>
  <si>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</si>
  <si>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</si>
  <si>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</si>
  <si>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</si>
  <si>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</si>
  <si>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</si>
  <si>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</si>
  <si>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</si>
  <si>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</si>
  <si>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</si>
  <si>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</si>
  <si>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</si>
  <si>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</si>
  <si>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</si>
  <si>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</si>
  <si>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</si>
  <si>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</si>
  <si>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</si>
  <si>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</si>
  <si>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</si>
  <si>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</si>
  <si>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</si>
  <si>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</si>
  <si>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</si>
  <si>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</si>
  <si>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</si>
  <si>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</si>
  <si>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</si>
  <si>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</si>
  <si>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</si>
  <si>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</si>
  <si>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</si>
  <si>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</si>
  <si>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</si>
  <si>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</si>
  <si>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</si>
  <si>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</si>
  <si>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</si>
  <si>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</si>
  <si>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</si>
  <si>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</si>
  <si>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</si>
  <si>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</si>
  <si>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</si>
  <si>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</si>
  <si>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</si>
  <si>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</si>
  <si>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</si>
  <si>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</si>
  <si>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</si>
  <si>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</si>
  <si>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</si>
  <si>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</si>
  <si>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</si>
  <si>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</si>
  <si>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</si>
  <si>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</si>
  <si>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</si>
  <si>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</si>
  <si>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</si>
  <si>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</si>
  <si>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</si>
  <si>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</si>
  <si>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</si>
  <si>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</si>
  <si>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</si>
  <si>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</si>
  <si>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</si>
  <si>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</si>
  <si>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</si>
  <si>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</si>
  <si>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</si>
  <si>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</si>
  <si>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</si>
  <si>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</si>
  <si>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</si>
  <si>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</si>
  <si>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</si>
  <si>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</si>
  <si>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</si>
  <si>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</si>
  <si>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</si>
  <si>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</si>
  <si>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</si>
  <si>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</si>
  <si>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</si>
  <si>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</si>
  <si>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</si>
  <si>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</si>
  <si>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</si>
  <si>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</si>
  <si>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</si>
  <si>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</si>
  <si>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</si>
  <si>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</si>
  <si>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</si>
  <si>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</si>
  <si>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</si>
  <si>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</si>
  <si>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</si>
  <si>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</si>
  <si>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</si>
  <si>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</si>
  <si>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</si>
  <si>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</si>
  <si>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</si>
  <si>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</si>
  <si>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</si>
  <si>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</si>
  <si>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</si>
  <si>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</si>
  <si>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</si>
  <si>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</si>
  <si>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 xml:space="preserve">ანგარიშგების თარიღი: 31.03.2020
</t>
  </si>
  <si>
    <t xml:space="preserve">ანგარიშგების პერიოდი: 01.01.2020 - 31.03.2020
    </t>
  </si>
  <si>
    <t>საანგარიშო პერიოდი: 01.01.2020 - 31.03.2020</t>
  </si>
  <si>
    <t>მზღვეველი: სს "გრინ დაზღვევა საქართველო"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</si>
</sst>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70" formatCode="&quot;$&quot;#,##0_);\(&quot;$&quot;#,##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\ _L_a_r_i_-;\-* #,##0.00\ _L_a_r_i_-;_-* &quot;-&quot;??\ _L_a_r_i_-;_-@_-"/>
    <numFmt numFmtId="176" formatCode="_(* #,##0_);_(* \(#,##0\);_(* &quot;-&quot;??_);_(@_)"/>
    <numFmt numFmtId="177" formatCode="0.0%"/>
    <numFmt numFmtId="178" formatCode="&quot;$&quot;#,##0.0000_);\(&quot;$&quot;#,##0.0000\)"/>
    <numFmt numFmtId="179" formatCode="#,##0_)_%;\(#,##0\)_%;"/>
    <numFmt numFmtId="180" formatCode="_._.* #,##0.0_)_%;_._.* \(#,##0.0\)_%"/>
    <numFmt numFmtId="181" formatCode="#,##0.0_)_%;\(#,##0.0\)_%;\ \ .0_)_%"/>
    <numFmt numFmtId="182" formatCode="_._.* #,##0.00_)_%;_._.* \(#,##0.00\)_%"/>
    <numFmt numFmtId="183" formatCode="#,##0.00_)_%;\(#,##0.00\)_%;\ \ .00_)_%"/>
    <numFmt numFmtId="184" formatCode="_._.* #,##0.000_)_%;_._.* \(#,##0.000\)_%"/>
    <numFmt numFmtId="185" formatCode="#,##0.000_)_%;\(#,##0.000\)_%;\ \ .000_)_%"/>
    <numFmt numFmtId="186" formatCode="_-* #,##0.00\ _л_в_-;\-* #,##0.00\ _л_в_-;_-* &quot;-&quot;??\ _л_в_-;_-@_-"/>
    <numFmt numFmtId="187" formatCode="#,##0.00000"/>
    <numFmt numFmtId="188" formatCode="000"/>
    <numFmt numFmtId="189" formatCode="_._.* \(#,##0\)_%;_._.* #,##0_)_%;_._.* 0_)_%;_._.@_)_%"/>
    <numFmt numFmtId="190" formatCode="_._.&quot;$&quot;* \(#,##0\)_%;_._.&quot;$&quot;* #,##0_)_%;_._.&quot;$&quot;* 0_)_%;_._.@_)_%"/>
    <numFmt numFmtId="191" formatCode="* \(#,##0\);* #,##0_);&quot;-&quot;??_);@"/>
    <numFmt numFmtId="192" formatCode="&quot;$&quot;* #,##0_)_%;&quot;$&quot;* \(#,##0\)_%;&quot;$&quot;* &quot;-&quot;??_)_%;@_)_%"/>
    <numFmt numFmtId="193" formatCode="_._.&quot;$&quot;* #,##0.0_)_%;_._.&quot;$&quot;* \(#,##0.0\)_%"/>
    <numFmt numFmtId="194" formatCode="&quot;$&quot;* #,##0.0_)_%;&quot;$&quot;* \(#,##0.0\)_%;&quot;$&quot;* \ .0_)_%"/>
    <numFmt numFmtId="195" formatCode="_._.&quot;$&quot;* #,##0.00_)_%;_._.&quot;$&quot;* \(#,##0.00\)_%"/>
    <numFmt numFmtId="196" formatCode="&quot;$&quot;* #,##0.00_)_%;&quot;$&quot;* \(#,##0.00\)_%;&quot;$&quot;* \ .00_)_%"/>
    <numFmt numFmtId="197" formatCode="_._.&quot;$&quot;* #,##0.000_)_%;_._.&quot;$&quot;* \(#,##0.000\)_%"/>
    <numFmt numFmtId="198" formatCode="&quot;$&quot;* #,##0.000_)_%;&quot;$&quot;* \(#,##0.000\)_%;&quot;$&quot;* \ .000_)_%"/>
    <numFmt numFmtId="199" formatCode="mmmm\ d\,\ yyyy"/>
    <numFmt numFmtId="200" formatCode="* #,##0_);* \(#,##0\);&quot;-&quot;??_);@"/>
    <numFmt numFmtId="201" formatCode="_-* #,##0.00\ _z_ł_-;\-* #,##0.00\ _z_ł_-;_-* &quot;-&quot;??\ _z_ł_-;_-@_-"/>
    <numFmt numFmtId="202" formatCode="_-* #,##0.00\ [$€-1]_-;\-* #,##0.00\ [$€-1]_-;_-* &quot;-&quot;??\ [$€-1]_-"/>
    <numFmt numFmtId="203" formatCode="0.000000"/>
    <numFmt numFmtId="204" formatCode="0.0;\(0.0\)"/>
    <numFmt numFmtId="205" formatCode="#,##0.0_);\(#,##0.0\)"/>
    <numFmt numFmtId="206" formatCode="0.00\ %"/>
    <numFmt numFmtId="207" formatCode="_(&quot;MT&quot;* #,##0.00_);\(&quot;MT&quot;* #,##0.00\)"/>
    <numFmt numFmtId="208" formatCode="General_)"/>
    <numFmt numFmtId="209" formatCode="###0;[Red]\(###0\)"/>
    <numFmt numFmtId="210" formatCode="0.00_)"/>
    <numFmt numFmtId="211" formatCode="0_)"/>
    <numFmt numFmtId="212" formatCode="_(* #,##0_);\(* #,##0\)"/>
    <numFmt numFmtId="213" formatCode="0_)%;\(0\)%"/>
    <numFmt numFmtId="214" formatCode="_._._(* 0_)%;_._.* \(0\)%"/>
    <numFmt numFmtId="215" formatCode="_(0_)%;\(0\)%"/>
    <numFmt numFmtId="216" formatCode="0%_);\(0%\)"/>
    <numFmt numFmtId="217" formatCode="_(0.0_)%;\(0.0\)%"/>
    <numFmt numFmtId="218" formatCode="_._._(* 0.0_)%;_._.* \(0.0\)%"/>
    <numFmt numFmtId="219" formatCode="_(0.00_)%;\(0.00\)%"/>
    <numFmt numFmtId="220" formatCode="_._._(* 0.00_)%;_._.* \(0.00\)%"/>
    <numFmt numFmtId="221" formatCode="_(0.000_)%;\(0.000\)%"/>
    <numFmt numFmtId="222" formatCode="_._._(* 0.000_)%;_._.* \(0.000\)%"/>
    <numFmt numFmtId="223" formatCode="mm/dd/yy"/>
    <numFmt numFmtId="224" formatCode="#,##0;\(#,##0\)"/>
    <numFmt numFmtId="225" formatCode="_-* #,##0&quot;р.&quot;_-;\-* #,##0&quot;р.&quot;_-;_-* &quot;-&quot;&quot;р.&quot;_-;_-@_-"/>
    <numFmt numFmtId="226" formatCode="_-* #,##0.00&quot;р.&quot;_-;\-* #,##0.00&quot;р.&quot;_-;_-* &quot;-&quot;??&quot;р.&quot;_-;_-@_-"/>
    <numFmt numFmtId="227" formatCode="_-* #,##0\ _р_._-;\-* #,##0\ _р_._-;_-* &quot;-&quot;\ _р_._-;_-@_-"/>
    <numFmt numFmtId="228" formatCode="_-* #,##0.00\ _р_._-;\-* #,##0.00\ _р_._-;_-* &quot;-&quot;??\ _р_._-;_-@_-"/>
    <numFmt numFmtId="229" formatCode="_-* #,##0_р_._-;\-* #,##0_р_._-;_-* &quot;-&quot;_р_._-;_-@_-"/>
    <numFmt numFmtId="230" formatCode="_-* #,##0.00_р_._-;\-* #,##0.00_р_._-;_-* &quot;-&quot;??_р_._-;_-@_-"/>
    <numFmt numFmtId="231" formatCode="_-* #,##0.00\ _К_р_б_._-;\-* #,##0.00\ _К_р_б_._-;_-* &quot;-&quot;??\ _К_р_б_._-;_-@_-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178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18" fillId="0" borderId="0" applyFont="0" applyFill="0" applyBorder="0" applyAlignment="0" applyProtection="0"/>
    <xf numFmtId="174" fontId="87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87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87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87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9" fontId="23" fillId="0" borderId="0" applyFill="0" applyBorder="0" applyProtection="0">
      <alignment/>
    </xf>
    <xf numFmtId="190" fontId="15" fillId="0" borderId="0" applyFont="0" applyFill="0" applyBorder="0" applyAlignment="0" applyProtection="0"/>
    <xf numFmtId="191" fontId="24" fillId="0" borderId="0" applyFill="0" applyBorder="0" applyProtection="0">
      <alignment/>
    </xf>
    <xf numFmtId="191" fontId="24" fillId="0" borderId="6" applyFill="0" applyProtection="0">
      <alignment/>
    </xf>
    <xf numFmtId="191" fontId="24" fillId="0" borderId="7" applyFill="0" applyProtection="0">
      <alignment/>
    </xf>
    <xf numFmtId="191" fontId="24" fillId="0" borderId="0" applyFill="0" applyBorder="0" applyProtection="0">
      <alignment/>
    </xf>
    <xf numFmtId="17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24" fillId="0" borderId="0" applyFill="0" applyBorder="0" applyProtection="0">
      <alignment/>
    </xf>
    <xf numFmtId="200" fontId="24" fillId="0" borderId="6" applyFill="0" applyProtection="0">
      <alignment/>
    </xf>
    <xf numFmtId="200" fontId="24" fillId="0" borderId="7" applyFill="0" applyProtection="0">
      <alignment/>
    </xf>
    <xf numFmtId="200" fontId="24" fillId="0" borderId="0" applyFill="0" applyBorder="0" applyProtection="0">
      <alignment/>
    </xf>
    <xf numFmtId="20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202" fontId="29" fillId="0" borderId="0" applyFont="0" applyFill="0" applyBorder="0" applyAlignment="0" applyProtection="0"/>
    <xf numFmtId="20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20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5" fontId="39" fillId="64" borderId="0">
      <alignment/>
      <protection/>
    </xf>
    <xf numFmtId="20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5" fontId="42" fillId="65" borderId="0">
      <alignment/>
      <protection/>
    </xf>
    <xf numFmtId="14" fontId="40" fillId="0" borderId="19">
      <alignment horizontal="center"/>
      <protection/>
    </xf>
    <xf numFmtId="207" fontId="40" fillId="0" borderId="19">
      <alignment/>
      <protection/>
    </xf>
    <xf numFmtId="208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21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1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12" fontId="19" fillId="0" borderId="19">
      <alignment/>
      <protection/>
    </xf>
    <xf numFmtId="21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7" fontId="16" fillId="0" borderId="0" applyFont="0" applyFill="0" applyBorder="0" applyAlignment="0" applyProtection="0"/>
    <xf numFmtId="218" fontId="15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6" fillId="0" borderId="0" applyFont="0" applyFill="0" applyBorder="0" applyAlignment="0" applyProtection="0"/>
    <xf numFmtId="22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70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7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3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4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vertical="center" wrapText="1"/>
      <protection/>
    </xf>
    <xf numFmtId="2" fontId="2" fillId="70" borderId="35" xfId="434" applyNumberFormat="1" applyFont="1" applyFill="1" applyBorder="1" applyAlignment="1">
      <alignment vertical="center" wrapText="1"/>
      <protection/>
    </xf>
    <xf numFmtId="0" fontId="2" fillId="70" borderId="35" xfId="434" applyFont="1" applyFill="1" applyBorder="1" applyAlignment="1">
      <alignment wrapText="1"/>
      <protection/>
    </xf>
    <xf numFmtId="0" fontId="2" fillId="70" borderId="35" xfId="434" applyFont="1" applyFill="1" applyBorder="1" applyAlignment="1">
      <alignment horizontal="left" wrapText="1"/>
      <protection/>
    </xf>
    <xf numFmtId="0" fontId="2" fillId="0" borderId="37" xfId="434" applyFont="1" applyBorder="1" applyAlignment="1">
      <alignment wrapText="1"/>
      <protection/>
    </xf>
    <xf numFmtId="49" fontId="81" fillId="72" borderId="38" xfId="434" applyNumberFormat="1" applyFont="1" applyFill="1" applyBorder="1" applyAlignment="1">
      <alignment horizontal="center" vertical="center"/>
      <protection/>
    </xf>
    <xf numFmtId="176" fontId="78" fillId="73" borderId="39" xfId="274" applyNumberFormat="1" applyFont="1" applyFill="1" applyBorder="1" applyAlignment="1">
      <alignment vertical="center" wrapText="1"/>
    </xf>
    <xf numFmtId="176" fontId="78" fillId="56" borderId="40" xfId="274" applyNumberFormat="1" applyFont="1" applyFill="1" applyBorder="1" applyAlignment="1">
      <alignment horizontal="center"/>
    </xf>
    <xf numFmtId="176" fontId="78" fillId="56" borderId="34" xfId="274" applyNumberFormat="1" applyFont="1" applyFill="1" applyBorder="1" applyAlignment="1">
      <alignment horizontal="center"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81" fillId="72" borderId="44" xfId="434" applyNumberFormat="1" applyFont="1" applyFill="1" applyBorder="1" applyAlignment="1">
      <alignment horizontal="center" vertical="center"/>
      <protection/>
    </xf>
    <xf numFmtId="176" fontId="78" fillId="73" borderId="45" xfId="274" applyNumberFormat="1" applyFont="1" applyFill="1" applyBorder="1" applyAlignment="1">
      <alignment vertical="center" wrapText="1"/>
    </xf>
    <xf numFmtId="176" fontId="78" fillId="71" borderId="46" xfId="274" applyNumberFormat="1" applyFont="1" applyFill="1" applyBorder="1" applyAlignment="1">
      <alignment/>
    </xf>
    <xf numFmtId="176" fontId="78" fillId="0" borderId="47" xfId="274" applyNumberFormat="1" applyFont="1" applyBorder="1" applyAlignment="1">
      <alignment vertical="center" wrapText="1"/>
    </xf>
    <xf numFmtId="176" fontId="78" fillId="73" borderId="46" xfId="274" applyNumberFormat="1" applyFont="1" applyFill="1" applyBorder="1" applyAlignment="1">
      <alignment wrapText="1"/>
    </xf>
    <xf numFmtId="176" fontId="78" fillId="73" borderId="48" xfId="274" applyNumberFormat="1" applyFont="1" applyFill="1" applyBorder="1" applyAlignment="1">
      <alignment wrapText="1"/>
    </xf>
    <xf numFmtId="176" fontId="78" fillId="73" borderId="47" xfId="274" applyNumberFormat="1" applyFont="1" applyFill="1" applyBorder="1" applyAlignment="1">
      <alignment wrapText="1"/>
    </xf>
    <xf numFmtId="176" fontId="78" fillId="0" borderId="46" xfId="274" applyNumberFormat="1" applyFont="1" applyBorder="1" applyAlignment="1" applyProtection="1">
      <alignment vertical="center" wrapText="1"/>
      <protection locked="0"/>
    </xf>
    <xf numFmtId="176" fontId="78" fillId="70" borderId="47" xfId="442" applyNumberFormat="1" applyFont="1" applyFill="1" applyBorder="1">
      <alignment/>
      <protection/>
    </xf>
    <xf numFmtId="176" fontId="78" fillId="56" borderId="46" xfId="274" applyNumberFormat="1" applyFont="1" applyFill="1" applyBorder="1" applyAlignment="1">
      <alignment wrapText="1"/>
    </xf>
    <xf numFmtId="176" fontId="78" fillId="70" borderId="49" xfId="442" applyNumberFormat="1" applyFont="1" applyFill="1" applyBorder="1">
      <alignment/>
      <protection/>
    </xf>
    <xf numFmtId="176" fontId="78" fillId="0" borderId="47" xfId="274" applyNumberFormat="1" applyFont="1" applyBorder="1" applyAlignment="1" applyProtection="1">
      <alignment vertical="center" wrapText="1"/>
      <protection locked="0"/>
    </xf>
    <xf numFmtId="176" fontId="78" fillId="73" borderId="50" xfId="274" applyNumberFormat="1" applyFont="1" applyFill="1" applyBorder="1" applyAlignment="1">
      <alignment vertical="center" wrapText="1"/>
    </xf>
    <xf numFmtId="176" fontId="78" fillId="70" borderId="48" xfId="442" applyNumberFormat="1" applyFont="1" applyFill="1" applyBorder="1">
      <alignment/>
      <protection/>
    </xf>
    <xf numFmtId="176" fontId="78" fillId="73" borderId="46" xfId="274" applyNumberFormat="1" applyFont="1" applyFill="1" applyBorder="1" applyAlignment="1">
      <alignment vertical="center" wrapText="1"/>
    </xf>
    <xf numFmtId="176" fontId="78" fillId="0" borderId="48" xfId="274" applyNumberFormat="1" applyFont="1" applyBorder="1" applyAlignment="1">
      <alignment vertical="center" wrapText="1"/>
    </xf>
    <xf numFmtId="176" fontId="78" fillId="56" borderId="46" xfId="274" applyNumberFormat="1" applyFont="1" applyFill="1" applyBorder="1" applyAlignment="1">
      <alignment horizontal="center"/>
    </xf>
    <xf numFmtId="2" fontId="2" fillId="0" borderId="35" xfId="373" applyNumberFormat="1" applyFont="1" applyBorder="1" applyAlignment="1">
      <alignment vertical="center" wrapText="1"/>
      <protection/>
    </xf>
    <xf numFmtId="2" fontId="2" fillId="0" borderId="37" xfId="373" applyNumberFormat="1" applyFont="1" applyBorder="1" applyAlignment="1">
      <alignment vertical="center" wrapText="1"/>
      <protection/>
    </xf>
    <xf numFmtId="2" fontId="2" fillId="70" borderId="37" xfId="434" applyNumberFormat="1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176" fontId="80" fillId="71" borderId="45" xfId="274" applyNumberFormat="1" applyFont="1" applyFill="1" applyBorder="1" applyAlignment="1">
      <alignment wrapText="1"/>
    </xf>
    <xf numFmtId="0" fontId="2" fillId="70" borderId="37" xfId="434" applyFont="1" applyFill="1" applyBorder="1" applyAlignment="1">
      <alignment wrapText="1"/>
      <protection/>
    </xf>
    <xf numFmtId="0" fontId="2" fillId="0" borderId="36" xfId="434" applyFont="1" applyBorder="1" applyAlignment="1">
      <alignment wrapText="1"/>
      <protection/>
    </xf>
    <xf numFmtId="176" fontId="80" fillId="74" borderId="48" xfId="274" applyNumberFormat="1" applyFont="1" applyFill="1" applyBorder="1" applyAlignment="1" applyProtection="1">
      <alignment vertical="center" wrapText="1"/>
      <protection locked="0"/>
    </xf>
    <xf numFmtId="176" fontId="80" fillId="74" borderId="40" xfId="274" applyNumberFormat="1" applyFont="1" applyFill="1" applyBorder="1" applyAlignment="1" applyProtection="1">
      <alignment vertical="center" wrapText="1"/>
      <protection locked="0"/>
    </xf>
    <xf numFmtId="176" fontId="80" fillId="74" borderId="47" xfId="274" applyNumberFormat="1" applyFont="1" applyFill="1" applyBorder="1" applyAlignment="1" applyProtection="1">
      <alignment vertical="center" wrapText="1"/>
      <protection locked="0"/>
    </xf>
    <xf numFmtId="176" fontId="80" fillId="74" borderId="51" xfId="274" applyNumberFormat="1" applyFont="1" applyFill="1" applyBorder="1" applyAlignment="1" applyProtection="1">
      <alignment vertical="center" wrapText="1"/>
      <protection locked="0"/>
    </xf>
    <xf numFmtId="176" fontId="80" fillId="74" borderId="50" xfId="274" applyNumberFormat="1" applyFont="1" applyFill="1" applyBorder="1" applyAlignment="1" applyProtection="1">
      <alignment vertical="center" wrapText="1"/>
      <protection locked="0"/>
    </xf>
    <xf numFmtId="176" fontId="80" fillId="74" borderId="52" xfId="274" applyNumberFormat="1" applyFont="1" applyFill="1" applyBorder="1" applyAlignment="1" applyProtection="1">
      <alignment vertical="center" wrapText="1"/>
      <protection locked="0"/>
    </xf>
    <xf numFmtId="176" fontId="78" fillId="73" borderId="52" xfId="274" applyNumberFormat="1" applyFont="1" applyFill="1" applyBorder="1" applyAlignment="1">
      <alignment vertical="center" wrapText="1"/>
    </xf>
    <xf numFmtId="176" fontId="80" fillId="74" borderId="53" xfId="274" applyNumberFormat="1" applyFont="1" applyFill="1" applyBorder="1" applyAlignment="1" applyProtection="1">
      <alignment vertical="center" wrapText="1"/>
      <protection locked="0"/>
    </xf>
    <xf numFmtId="176" fontId="78" fillId="73" borderId="44" xfId="274" applyNumberFormat="1" applyFont="1" applyFill="1" applyBorder="1" applyAlignment="1">
      <alignment vertical="center" wrapText="1"/>
    </xf>
    <xf numFmtId="176" fontId="78" fillId="56" borderId="38" xfId="274" applyNumberFormat="1" applyFont="1" applyFill="1" applyBorder="1" applyAlignment="1">
      <alignment horizontal="center"/>
    </xf>
    <xf numFmtId="176" fontId="78" fillId="70" borderId="5" xfId="442" applyNumberFormat="1" applyFont="1" applyFill="1" applyBorder="1" applyAlignment="1">
      <alignment horizontal="center"/>
      <protection/>
    </xf>
    <xf numFmtId="176" fontId="78" fillId="70" borderId="18" xfId="442" applyNumberFormat="1" applyFont="1" applyFill="1" applyBorder="1" applyAlignment="1">
      <alignment horizontal="center"/>
      <protection/>
    </xf>
    <xf numFmtId="176" fontId="78" fillId="70" borderId="54" xfId="442" applyNumberFormat="1" applyFont="1" applyFill="1" applyBorder="1" applyAlignment="1">
      <alignment horizontal="center"/>
      <protection/>
    </xf>
    <xf numFmtId="176" fontId="78" fillId="70" borderId="5" xfId="442" applyNumberFormat="1" applyFont="1" applyFill="1" applyBorder="1">
      <alignment/>
      <protection/>
    </xf>
    <xf numFmtId="176" fontId="78" fillId="70" borderId="18" xfId="442" applyNumberFormat="1" applyFont="1" applyFill="1" applyBorder="1">
      <alignment/>
      <protection/>
    </xf>
    <xf numFmtId="176" fontId="78" fillId="70" borderId="54" xfId="442" applyNumberFormat="1" applyFont="1" applyFill="1" applyBorder="1">
      <alignment/>
      <protection/>
    </xf>
    <xf numFmtId="176" fontId="78" fillId="0" borderId="54" xfId="274" applyNumberFormat="1" applyFont="1" applyBorder="1" applyAlignment="1" applyProtection="1">
      <alignment vertical="center"/>
      <protection locked="0"/>
    </xf>
    <xf numFmtId="176" fontId="78" fillId="0" borderId="18" xfId="274" applyNumberFormat="1" applyFont="1" applyBorder="1" applyAlignment="1" applyProtection="1">
      <alignment vertical="center"/>
      <protection locked="0"/>
    </xf>
    <xf numFmtId="176" fontId="78" fillId="0" borderId="5" xfId="274" applyNumberFormat="1" applyFont="1" applyBorder="1" applyAlignment="1">
      <alignment vertical="center"/>
    </xf>
    <xf numFmtId="176" fontId="78" fillId="73" borderId="40" xfId="274" applyNumberFormat="1" applyFont="1" applyFill="1" applyBorder="1" applyAlignment="1">
      <alignment/>
    </xf>
    <xf numFmtId="176" fontId="78" fillId="71" borderId="40" xfId="274" applyNumberFormat="1" applyFont="1" applyFill="1" applyBorder="1" applyAlignment="1">
      <alignment/>
    </xf>
    <xf numFmtId="176" fontId="78" fillId="73" borderId="54" xfId="274" applyNumberFormat="1" applyFont="1" applyFill="1" applyBorder="1" applyAlignment="1">
      <alignment/>
    </xf>
    <xf numFmtId="176" fontId="78" fillId="73" borderId="5" xfId="274" applyNumberFormat="1" applyFont="1" applyFill="1" applyBorder="1" applyAlignment="1">
      <alignment/>
    </xf>
    <xf numFmtId="176" fontId="78" fillId="0" borderId="40" xfId="274" applyNumberFormat="1" applyFont="1" applyBorder="1" applyAlignment="1" applyProtection="1">
      <alignment vertical="center"/>
      <protection locked="0"/>
    </xf>
    <xf numFmtId="176" fontId="78" fillId="56" borderId="40" xfId="274" applyNumberFormat="1" applyFont="1" applyFill="1" applyBorder="1" applyAlignment="1">
      <alignment/>
    </xf>
    <xf numFmtId="176" fontId="78" fillId="0" borderId="5" xfId="274" applyNumberFormat="1" applyFont="1" applyBorder="1" applyAlignment="1" applyProtection="1">
      <alignment vertical="center"/>
      <protection locked="0"/>
    </xf>
    <xf numFmtId="176" fontId="78" fillId="73" borderId="39" xfId="274" applyNumberFormat="1" applyFont="1" applyFill="1" applyBorder="1" applyAlignment="1">
      <alignment vertical="center"/>
    </xf>
    <xf numFmtId="176" fontId="78" fillId="73" borderId="40" xfId="274" applyNumberFormat="1" applyFont="1" applyFill="1" applyBorder="1" applyAlignment="1">
      <alignment vertical="center"/>
    </xf>
    <xf numFmtId="176" fontId="78" fillId="0" borderId="54" xfId="274" applyNumberFormat="1" applyFont="1" applyBorder="1" applyAlignment="1">
      <alignment vertical="center"/>
    </xf>
    <xf numFmtId="176" fontId="78" fillId="71" borderId="40" xfId="274" applyNumberFormat="1" applyFont="1" applyFill="1" applyBorder="1" applyAlignment="1">
      <alignment horizontal="center"/>
    </xf>
    <xf numFmtId="176" fontId="78" fillId="0" borderId="54" xfId="274" applyNumberFormat="1" applyFont="1" applyBorder="1" applyAlignment="1" applyProtection="1">
      <alignment horizontal="center" vertical="center"/>
      <protection locked="0"/>
    </xf>
    <xf numFmtId="176" fontId="78" fillId="0" borderId="18" xfId="274" applyNumberFormat="1" applyFont="1" applyBorder="1" applyAlignment="1" applyProtection="1">
      <alignment horizontal="center" vertical="center"/>
      <protection locked="0"/>
    </xf>
    <xf numFmtId="176" fontId="78" fillId="0" borderId="5" xfId="274" applyNumberFormat="1" applyFont="1" applyBorder="1" applyAlignment="1">
      <alignment horizontal="center" vertical="center"/>
    </xf>
    <xf numFmtId="176" fontId="78" fillId="73" borderId="40" xfId="274" applyNumberFormat="1" applyFont="1" applyFill="1" applyBorder="1" applyAlignment="1">
      <alignment horizontal="center"/>
    </xf>
    <xf numFmtId="176" fontId="78" fillId="73" borderId="54" xfId="274" applyNumberFormat="1" applyFont="1" applyFill="1" applyBorder="1" applyAlignment="1">
      <alignment horizontal="center"/>
    </xf>
    <xf numFmtId="176" fontId="78" fillId="73" borderId="5" xfId="274" applyNumberFormat="1" applyFont="1" applyFill="1" applyBorder="1" applyAlignment="1">
      <alignment horizontal="center"/>
    </xf>
    <xf numFmtId="176" fontId="78" fillId="0" borderId="40" xfId="274" applyNumberFormat="1" applyFont="1" applyBorder="1" applyAlignment="1" applyProtection="1">
      <alignment horizontal="center" vertical="center"/>
      <protection locked="0"/>
    </xf>
    <xf numFmtId="176" fontId="78" fillId="0" borderId="5" xfId="274" applyNumberFormat="1" applyFont="1" applyBorder="1" applyAlignment="1" applyProtection="1">
      <alignment horizontal="center" vertical="center"/>
      <protection locked="0"/>
    </xf>
    <xf numFmtId="176" fontId="78" fillId="73" borderId="39" xfId="274" applyNumberFormat="1" applyFont="1" applyFill="1" applyBorder="1" applyAlignment="1">
      <alignment horizontal="center" vertical="center"/>
    </xf>
    <xf numFmtId="176" fontId="78" fillId="73" borderId="40" xfId="274" applyNumberFormat="1" applyFont="1" applyFill="1" applyBorder="1" applyAlignment="1">
      <alignment horizontal="center" vertical="center"/>
    </xf>
    <xf numFmtId="176" fontId="78" fillId="0" borderId="54" xfId="274" applyNumberFormat="1" applyFont="1" applyBorder="1" applyAlignment="1">
      <alignment horizontal="center" vertical="center"/>
    </xf>
    <xf numFmtId="2" fontId="2" fillId="0" borderId="36" xfId="373" applyNumberFormat="1" applyFont="1" applyBorder="1" applyAlignment="1">
      <alignment vertical="center" wrapText="1"/>
      <protection/>
    </xf>
    <xf numFmtId="176" fontId="78" fillId="71" borderId="38" xfId="274" applyNumberFormat="1" applyFont="1" applyFill="1" applyBorder="1" applyAlignment="1">
      <alignment/>
    </xf>
    <xf numFmtId="176" fontId="78" fillId="71" borderId="34" xfId="274" applyNumberFormat="1" applyFont="1" applyFill="1" applyBorder="1" applyAlignment="1">
      <alignment/>
    </xf>
    <xf numFmtId="176" fontId="78" fillId="0" borderId="41" xfId="274" applyNumberFormat="1" applyFont="1" applyBorder="1" applyAlignment="1" applyProtection="1">
      <alignment vertical="center" wrapText="1"/>
      <protection locked="0"/>
    </xf>
    <xf numFmtId="176" fontId="78" fillId="0" borderId="54" xfId="274" applyNumberFormat="1" applyFont="1" applyBorder="1" applyAlignment="1" applyProtection="1">
      <alignment vertical="center" wrapText="1"/>
      <protection locked="0"/>
    </xf>
    <xf numFmtId="176" fontId="78" fillId="0" borderId="35" xfId="274" applyNumberFormat="1" applyFont="1" applyBorder="1" applyAlignment="1" applyProtection="1">
      <alignment vertical="center" wrapText="1"/>
      <protection locked="0"/>
    </xf>
    <xf numFmtId="176" fontId="78" fillId="0" borderId="42" xfId="274" applyNumberFormat="1" applyFont="1" applyBorder="1" applyAlignment="1" applyProtection="1">
      <alignment vertical="center" wrapText="1"/>
      <protection locked="0"/>
    </xf>
    <xf numFmtId="176" fontId="78" fillId="0" borderId="18" xfId="274" applyNumberFormat="1" applyFont="1" applyBorder="1" applyAlignment="1" applyProtection="1">
      <alignment vertical="center" wrapText="1"/>
      <protection locked="0"/>
    </xf>
    <xf numFmtId="176" fontId="78" fillId="0" borderId="36" xfId="274" applyNumberFormat="1" applyFont="1" applyBorder="1" applyAlignment="1" applyProtection="1">
      <alignment vertical="center" wrapText="1"/>
      <protection locked="0"/>
    </xf>
    <xf numFmtId="176" fontId="78" fillId="0" borderId="43" xfId="274" applyNumberFormat="1" applyFont="1" applyBorder="1" applyAlignment="1">
      <alignment vertical="center" wrapText="1"/>
    </xf>
    <xf numFmtId="176" fontId="78" fillId="0" borderId="5" xfId="274" applyNumberFormat="1" applyFont="1" applyBorder="1" applyAlignment="1">
      <alignment vertical="center" wrapText="1"/>
    </xf>
    <xf numFmtId="176" fontId="78" fillId="0" borderId="37" xfId="274" applyNumberFormat="1" applyFont="1" applyBorder="1" applyAlignment="1">
      <alignment vertical="center" wrapText="1"/>
    </xf>
    <xf numFmtId="176" fontId="78" fillId="73" borderId="38" xfId="274" applyNumberFormat="1" applyFont="1" applyFill="1" applyBorder="1" applyAlignment="1">
      <alignment wrapText="1"/>
    </xf>
    <xf numFmtId="176" fontId="78" fillId="73" borderId="40" xfId="274" applyNumberFormat="1" applyFont="1" applyFill="1" applyBorder="1" applyAlignment="1">
      <alignment wrapText="1"/>
    </xf>
    <xf numFmtId="176" fontId="78" fillId="73" borderId="34" xfId="274" applyNumberFormat="1" applyFont="1" applyFill="1" applyBorder="1" applyAlignment="1">
      <alignment wrapText="1"/>
    </xf>
    <xf numFmtId="176" fontId="78" fillId="73" borderId="41" xfId="274" applyNumberFormat="1" applyFont="1" applyFill="1" applyBorder="1" applyAlignment="1">
      <alignment wrapText="1"/>
    </xf>
    <xf numFmtId="176" fontId="78" fillId="73" borderId="54" xfId="274" applyNumberFormat="1" applyFont="1" applyFill="1" applyBorder="1" applyAlignment="1">
      <alignment wrapText="1"/>
    </xf>
    <xf numFmtId="176" fontId="78" fillId="73" borderId="35" xfId="274" applyNumberFormat="1" applyFont="1" applyFill="1" applyBorder="1" applyAlignment="1">
      <alignment wrapText="1"/>
    </xf>
    <xf numFmtId="176" fontId="78" fillId="73" borderId="43" xfId="274" applyNumberFormat="1" applyFont="1" applyFill="1" applyBorder="1" applyAlignment="1">
      <alignment wrapText="1"/>
    </xf>
    <xf numFmtId="176" fontId="78" fillId="73" borderId="5" xfId="274" applyNumberFormat="1" applyFont="1" applyFill="1" applyBorder="1" applyAlignment="1">
      <alignment wrapText="1"/>
    </xf>
    <xf numFmtId="176" fontId="78" fillId="73" borderId="37" xfId="274" applyNumberFormat="1" applyFont="1" applyFill="1" applyBorder="1" applyAlignment="1">
      <alignment wrapText="1"/>
    </xf>
    <xf numFmtId="176" fontId="78" fillId="0" borderId="38" xfId="274" applyNumberFormat="1" applyFont="1" applyBorder="1" applyAlignment="1" applyProtection="1">
      <alignment vertical="center" wrapText="1"/>
      <protection locked="0"/>
    </xf>
    <xf numFmtId="176" fontId="78" fillId="0" borderId="40" xfId="274" applyNumberFormat="1" applyFont="1" applyBorder="1" applyAlignment="1" applyProtection="1">
      <alignment vertical="center" wrapText="1"/>
      <protection locked="0"/>
    </xf>
    <xf numFmtId="176" fontId="78" fillId="0" borderId="34" xfId="274" applyNumberFormat="1" applyFont="1" applyBorder="1" applyAlignment="1" applyProtection="1">
      <alignment vertical="center" wrapText="1"/>
      <protection locked="0"/>
    </xf>
    <xf numFmtId="176" fontId="78" fillId="56" borderId="38" xfId="274" applyNumberFormat="1" applyFont="1" applyFill="1" applyBorder="1" applyAlignment="1">
      <alignment wrapText="1"/>
    </xf>
    <xf numFmtId="176" fontId="78" fillId="56" borderId="40" xfId="274" applyNumberFormat="1" applyFont="1" applyFill="1" applyBorder="1" applyAlignment="1">
      <alignment wrapText="1"/>
    </xf>
    <xf numFmtId="176" fontId="78" fillId="56" borderId="34" xfId="274" applyNumberFormat="1" applyFont="1" applyFill="1" applyBorder="1" applyAlignment="1">
      <alignment wrapText="1"/>
    </xf>
    <xf numFmtId="176" fontId="78" fillId="73" borderId="38" xfId="274" applyNumberFormat="1" applyFont="1" applyFill="1" applyBorder="1" applyAlignment="1">
      <alignment vertical="center" wrapText="1"/>
    </xf>
    <xf numFmtId="176" fontId="78" fillId="73" borderId="40" xfId="274" applyNumberFormat="1" applyFont="1" applyFill="1" applyBorder="1" applyAlignment="1">
      <alignment vertical="center" wrapText="1"/>
    </xf>
    <xf numFmtId="176" fontId="78" fillId="73" borderId="34" xfId="274" applyNumberFormat="1" applyFont="1" applyFill="1" applyBorder="1" applyAlignment="1">
      <alignment vertical="center" wrapText="1"/>
    </xf>
    <xf numFmtId="176" fontId="78" fillId="0" borderId="5" xfId="274" applyNumberFormat="1" applyFont="1" applyBorder="1" applyAlignment="1" applyProtection="1">
      <alignment vertical="center" wrapText="1"/>
      <protection locked="0"/>
    </xf>
    <xf numFmtId="176" fontId="78" fillId="0" borderId="37" xfId="274" applyNumberFormat="1" applyFont="1" applyBorder="1" applyAlignment="1" applyProtection="1">
      <alignment vertical="center" wrapText="1"/>
      <protection locked="0"/>
    </xf>
    <xf numFmtId="176" fontId="78" fillId="0" borderId="41" xfId="274" applyNumberFormat="1" applyFont="1" applyBorder="1" applyAlignment="1">
      <alignment vertical="center" wrapText="1"/>
    </xf>
    <xf numFmtId="176" fontId="78" fillId="0" borderId="54" xfId="274" applyNumberFormat="1" applyFont="1" applyBorder="1" applyAlignment="1">
      <alignment vertical="center" wrapText="1"/>
    </xf>
    <xf numFmtId="176" fontId="78" fillId="0" borderId="35" xfId="274" applyNumberFormat="1" applyFont="1" applyBorder="1" applyAlignment="1">
      <alignment vertical="center" wrapText="1"/>
    </xf>
    <xf numFmtId="176" fontId="78" fillId="0" borderId="43" xfId="274" applyNumberFormat="1" applyFont="1" applyBorder="1" applyAlignment="1" applyProtection="1">
      <alignment vertical="center" wrapText="1"/>
      <protection locked="0"/>
    </xf>
    <xf numFmtId="176" fontId="78" fillId="0" borderId="48" xfId="274" applyNumberFormat="1" applyFont="1" applyBorder="1" applyAlignment="1" applyProtection="1">
      <alignment vertical="center" wrapText="1"/>
      <protection locked="0"/>
    </xf>
    <xf numFmtId="176" fontId="78" fillId="0" borderId="49" xfId="274" applyNumberFormat="1" applyFont="1" applyBorder="1" applyAlignment="1" applyProtection="1">
      <alignment vertical="center" wrapText="1"/>
      <protection locked="0"/>
    </xf>
    <xf numFmtId="176" fontId="80" fillId="74" borderId="49" xfId="274" applyNumberFormat="1" applyFont="1" applyFill="1" applyBorder="1" applyAlignment="1" applyProtection="1">
      <alignment vertical="center" wrapText="1"/>
      <protection locked="0"/>
    </xf>
    <xf numFmtId="176" fontId="78" fillId="70" borderId="42" xfId="442" applyNumberFormat="1" applyFont="1" applyFill="1" applyBorder="1">
      <alignment/>
      <protection/>
    </xf>
    <xf numFmtId="176" fontId="78" fillId="70" borderId="36" xfId="442" applyNumberFormat="1" applyFont="1" applyFill="1" applyBorder="1">
      <alignment/>
      <protection/>
    </xf>
    <xf numFmtId="176" fontId="78" fillId="70" borderId="41" xfId="442" applyNumberFormat="1" applyFont="1" applyFill="1" applyBorder="1">
      <alignment/>
      <protection/>
    </xf>
    <xf numFmtId="176" fontId="78" fillId="70" borderId="35" xfId="442" applyNumberFormat="1" applyFont="1" applyFill="1" applyBorder="1">
      <alignment/>
      <protection/>
    </xf>
    <xf numFmtId="176" fontId="78" fillId="70" borderId="43" xfId="442" applyNumberFormat="1" applyFont="1" applyFill="1" applyBorder="1">
      <alignment/>
      <protection/>
    </xf>
    <xf numFmtId="176" fontId="78" fillId="70" borderId="37" xfId="442" applyNumberFormat="1" applyFont="1" applyFill="1" applyBorder="1">
      <alignment/>
      <protection/>
    </xf>
    <xf numFmtId="0" fontId="2" fillId="0" borderId="0" xfId="373" applyFont="1">
      <alignment/>
      <protection/>
    </xf>
    <xf numFmtId="0" fontId="80" fillId="0" borderId="0" xfId="373" applyFont="1" applyAlignment="1">
      <alignment vertical="center"/>
      <protection/>
    </xf>
    <xf numFmtId="0" fontId="82" fillId="0" borderId="0" xfId="373" applyFont="1" applyAlignment="1">
      <alignment horizontal="left"/>
      <protection/>
    </xf>
    <xf numFmtId="0" fontId="2" fillId="0" borderId="55" xfId="373" applyFont="1" applyBorder="1" applyAlignment="1">
      <alignment horizontal="center" vertical="center" wrapText="1"/>
      <protection/>
    </xf>
    <xf numFmtId="0" fontId="2" fillId="0" borderId="56" xfId="373" applyFont="1" applyBorder="1" applyAlignment="1">
      <alignment horizontal="center" vertical="top" wrapText="1"/>
      <protection/>
    </xf>
    <xf numFmtId="0" fontId="2" fillId="0" borderId="57" xfId="373" applyFont="1" applyBorder="1" applyAlignment="1">
      <alignment vertical="top"/>
      <protection/>
    </xf>
    <xf numFmtId="0" fontId="2" fillId="0" borderId="57" xfId="373" applyFont="1" applyBorder="1" applyAlignment="1">
      <alignment horizontal="center" vertical="top" wrapText="1"/>
      <protection/>
    </xf>
    <xf numFmtId="0" fontId="2" fillId="0" borderId="58" xfId="373" applyFont="1" applyBorder="1" applyAlignment="1">
      <alignment horizontal="center" vertical="top" wrapText="1"/>
      <protection/>
    </xf>
    <xf numFmtId="0" fontId="2" fillId="0" borderId="0" xfId="373" applyFont="1" applyAlignment="1">
      <alignment vertical="top"/>
      <protection/>
    </xf>
    <xf numFmtId="0" fontId="3" fillId="0" borderId="0" xfId="373" applyFont="1" applyAlignment="1">
      <alignment horizontal="center" vertical="top"/>
      <protection/>
    </xf>
    <xf numFmtId="0" fontId="2" fillId="0" borderId="0" xfId="373" applyFont="1" applyAlignment="1">
      <alignment horizontal="center" vertical="top" wrapText="1"/>
      <protection/>
    </xf>
    <xf numFmtId="0" fontId="2" fillId="0" borderId="0" xfId="373" applyFont="1" applyAlignment="1">
      <alignment vertical="center"/>
      <protection/>
    </xf>
    <xf numFmtId="0" fontId="3" fillId="0" borderId="59" xfId="440" applyFont="1" applyBorder="1" applyAlignment="1">
      <alignment horizontal="center" vertical="center"/>
      <protection/>
    </xf>
    <xf numFmtId="0" fontId="3" fillId="0" borderId="60" xfId="373" applyFont="1" applyBorder="1" applyAlignment="1">
      <alignment horizontal="center" vertical="center"/>
      <protection/>
    </xf>
    <xf numFmtId="0" fontId="3" fillId="0" borderId="61" xfId="440" applyFont="1" applyBorder="1" applyAlignment="1">
      <alignment horizontal="left" vertical="center"/>
      <protection/>
    </xf>
    <xf numFmtId="0" fontId="3" fillId="0" borderId="0" xfId="373" applyFont="1" applyAlignment="1">
      <alignment vertical="center"/>
      <protection/>
    </xf>
    <xf numFmtId="0" fontId="3" fillId="0" borderId="62" xfId="440" applyFont="1" applyBorder="1" applyAlignment="1">
      <alignment horizontal="center" vertical="center"/>
      <protection/>
    </xf>
    <xf numFmtId="0" fontId="3" fillId="0" borderId="63" xfId="373" applyFont="1" applyBorder="1" applyAlignment="1">
      <alignment horizontal="center" vertical="center"/>
      <protection/>
    </xf>
    <xf numFmtId="0" fontId="3" fillId="0" borderId="64" xfId="440" applyFont="1" applyBorder="1" applyAlignment="1">
      <alignment horizontal="left" vertical="center"/>
      <protection/>
    </xf>
    <xf numFmtId="176" fontId="3" fillId="56" borderId="65" xfId="188" applyNumberFormat="1" applyFont="1" applyFill="1" applyBorder="1" applyAlignment="1">
      <alignment horizontal="right" vertical="center"/>
    </xf>
    <xf numFmtId="0" fontId="3" fillId="0" borderId="64" xfId="440" applyFont="1" applyBorder="1" applyAlignment="1">
      <alignment horizontal="left" vertical="center" wrapText="1"/>
      <protection/>
    </xf>
    <xf numFmtId="0" fontId="3" fillId="0" borderId="64" xfId="440" applyFont="1" applyBorder="1" applyAlignment="1">
      <alignment vertical="center" wrapText="1"/>
      <protection/>
    </xf>
    <xf numFmtId="0" fontId="3" fillId="0" borderId="64" xfId="373" applyFont="1" applyBorder="1" applyAlignment="1">
      <alignment horizontal="left" vertical="center"/>
      <protection/>
    </xf>
    <xf numFmtId="0" fontId="3" fillId="0" borderId="66" xfId="440" applyFont="1" applyBorder="1" applyAlignment="1">
      <alignment horizontal="center" vertical="center"/>
      <protection/>
    </xf>
    <xf numFmtId="0" fontId="81" fillId="56" borderId="67" xfId="373" applyFont="1" applyFill="1" applyBorder="1" applyAlignment="1">
      <alignment horizontal="center" vertical="center"/>
      <protection/>
    </xf>
    <xf numFmtId="0" fontId="12" fillId="56" borderId="67" xfId="373" applyFont="1" applyFill="1" applyBorder="1">
      <alignment/>
      <protection/>
    </xf>
    <xf numFmtId="0" fontId="81" fillId="0" borderId="0" xfId="373" applyFont="1" applyAlignment="1">
      <alignment vertical="center"/>
      <protection/>
    </xf>
    <xf numFmtId="49" fontId="3" fillId="0" borderId="0" xfId="373" applyNumberFormat="1" applyFont="1" applyAlignment="1">
      <alignment horizontal="center" vertical="center"/>
      <protection/>
    </xf>
    <xf numFmtId="0" fontId="3" fillId="0" borderId="0" xfId="373" applyFont="1" applyAlignment="1">
      <alignment horizontal="center" vertical="center"/>
      <protection/>
    </xf>
    <xf numFmtId="0" fontId="3" fillId="0" borderId="0" xfId="373" applyFont="1" applyAlignment="1">
      <alignment vertical="center" wrapText="1"/>
      <protection/>
    </xf>
    <xf numFmtId="172" fontId="3" fillId="0" borderId="0" xfId="373" applyNumberFormat="1" applyFont="1" applyAlignment="1">
      <alignment vertical="center"/>
      <protection/>
    </xf>
    <xf numFmtId="0" fontId="3" fillId="0" borderId="61" xfId="373" applyFont="1" applyBorder="1" applyAlignment="1">
      <alignment vertical="center"/>
      <protection/>
    </xf>
    <xf numFmtId="0" fontId="3" fillId="0" borderId="64" xfId="373" applyFont="1" applyBorder="1" applyAlignment="1">
      <alignment vertical="center"/>
      <protection/>
    </xf>
    <xf numFmtId="49" fontId="2" fillId="0" borderId="0" xfId="373" applyNumberFormat="1" applyFont="1" applyAlignment="1">
      <alignment vertical="center"/>
      <protection/>
    </xf>
    <xf numFmtId="0" fontId="2" fillId="0" borderId="0" xfId="373" applyFont="1" applyAlignment="1">
      <alignment horizontal="center" vertical="center"/>
      <protection/>
    </xf>
    <xf numFmtId="0" fontId="81" fillId="56" borderId="63" xfId="373" applyFont="1" applyFill="1" applyBorder="1" applyAlignment="1">
      <alignment horizontal="center" vertical="center"/>
      <protection/>
    </xf>
    <xf numFmtId="0" fontId="81" fillId="56" borderId="63" xfId="373" applyFont="1" applyFill="1" applyBorder="1" applyAlignment="1">
      <alignment vertical="center"/>
      <protection/>
    </xf>
    <xf numFmtId="0" fontId="81" fillId="56" borderId="68" xfId="373" applyFont="1" applyFill="1" applyBorder="1" applyAlignment="1">
      <alignment horizontal="center" vertical="center"/>
      <protection/>
    </xf>
    <xf numFmtId="0" fontId="81" fillId="56" borderId="68" xfId="373" applyFont="1" applyFill="1" applyBorder="1" applyAlignment="1">
      <alignment vertical="center" wrapText="1"/>
      <protection/>
    </xf>
    <xf numFmtId="0" fontId="83" fillId="0" borderId="0" xfId="373" applyFont="1">
      <alignment/>
      <protection/>
    </xf>
    <xf numFmtId="0" fontId="2" fillId="0" borderId="0" xfId="373" applyFont="1" applyAlignment="1">
      <alignment horizontal="left" vertical="center"/>
      <protection/>
    </xf>
    <xf numFmtId="0" fontId="82" fillId="0" borderId="0" xfId="373" applyFont="1" applyAlignment="1">
      <alignment vertical="center"/>
      <protection/>
    </xf>
    <xf numFmtId="0" fontId="2" fillId="0" borderId="56" xfId="373" applyFont="1" applyBorder="1" applyAlignment="1">
      <alignment horizontal="center" vertical="top"/>
      <protection/>
    </xf>
    <xf numFmtId="0" fontId="2" fillId="0" borderId="57" xfId="373" applyFont="1" applyBorder="1" applyAlignment="1">
      <alignment horizontal="center" vertical="top"/>
      <protection/>
    </xf>
    <xf numFmtId="0" fontId="2" fillId="0" borderId="0" xfId="373" applyFont="1" applyAlignment="1">
      <alignment horizontal="center" vertical="top"/>
      <protection/>
    </xf>
    <xf numFmtId="0" fontId="3" fillId="0" borderId="0" xfId="373" applyFont="1" applyAlignment="1">
      <alignment horizontal="center" vertical="center" wrapText="1"/>
      <protection/>
    </xf>
    <xf numFmtId="0" fontId="3" fillId="0" borderId="59" xfId="373" applyFont="1" applyBorder="1" applyAlignment="1">
      <alignment horizontal="center" vertical="center"/>
      <protection/>
    </xf>
    <xf numFmtId="0" fontId="2" fillId="0" borderId="60" xfId="373" applyFont="1" applyBorder="1" applyAlignment="1">
      <alignment horizontal="center" vertical="center"/>
      <protection/>
    </xf>
    <xf numFmtId="0" fontId="2" fillId="0" borderId="61" xfId="440" applyFont="1" applyBorder="1" applyAlignment="1">
      <alignment horizontal="left" vertical="center"/>
      <protection/>
    </xf>
    <xf numFmtId="176" fontId="2" fillId="56" borderId="69" xfId="188" applyNumberFormat="1" applyFont="1" applyFill="1" applyBorder="1" applyAlignment="1">
      <alignment horizontal="right" vertical="center"/>
    </xf>
    <xf numFmtId="0" fontId="3" fillId="0" borderId="62" xfId="373" applyFont="1" applyBorder="1" applyAlignment="1">
      <alignment horizontal="center" vertical="center"/>
      <protection/>
    </xf>
    <xf numFmtId="0" fontId="2" fillId="0" borderId="63" xfId="373" applyFont="1" applyBorder="1" applyAlignment="1">
      <alignment horizontal="center" vertical="center"/>
      <protection/>
    </xf>
    <xf numFmtId="0" fontId="2" fillId="0" borderId="64" xfId="629" applyFont="1" applyBorder="1" applyAlignment="1">
      <alignment horizontal="left" vertical="center"/>
      <protection/>
    </xf>
    <xf numFmtId="176" fontId="2" fillId="56" borderId="65" xfId="188" applyNumberFormat="1" applyFont="1" applyFill="1" applyBorder="1" applyAlignment="1">
      <alignment horizontal="right" vertical="center"/>
    </xf>
    <xf numFmtId="0" fontId="2" fillId="0" borderId="64" xfId="440" applyFont="1" applyBorder="1" applyAlignment="1">
      <alignment horizontal="left" vertical="center"/>
      <protection/>
    </xf>
    <xf numFmtId="0" fontId="2" fillId="0" borderId="64" xfId="440" applyFont="1" applyBorder="1" applyAlignment="1">
      <alignment horizontal="left" vertical="center" wrapText="1"/>
      <protection/>
    </xf>
    <xf numFmtId="49" fontId="3" fillId="0" borderId="66" xfId="373" applyNumberFormat="1" applyFont="1" applyBorder="1" applyAlignment="1">
      <alignment horizontal="center" vertical="center"/>
      <protection/>
    </xf>
    <xf numFmtId="0" fontId="3" fillId="56" borderId="67" xfId="440" applyFont="1" applyFill="1" applyBorder="1" applyAlignment="1">
      <alignment horizontal="center" vertical="center"/>
      <protection/>
    </xf>
    <xf numFmtId="0" fontId="3" fillId="56" borderId="67" xfId="440" applyFont="1" applyFill="1" applyBorder="1" applyAlignment="1">
      <alignment vertical="center"/>
      <protection/>
    </xf>
    <xf numFmtId="176" fontId="3" fillId="56" borderId="70" xfId="188" applyNumberFormat="1" applyFont="1" applyFill="1" applyBorder="1" applyAlignment="1">
      <alignment horizontal="right" vertical="center"/>
    </xf>
    <xf numFmtId="0" fontId="3" fillId="0" borderId="0" xfId="440" applyFont="1" applyAlignment="1">
      <alignment horizontal="left" vertical="center"/>
      <protection/>
    </xf>
    <xf numFmtId="0" fontId="2" fillId="0" borderId="0" xfId="440" applyFont="1" applyAlignment="1">
      <alignment horizontal="left" vertical="center"/>
      <protection/>
    </xf>
    <xf numFmtId="0" fontId="3" fillId="0" borderId="0" xfId="440" applyFont="1" applyAlignment="1">
      <alignment horizontal="left" vertical="center" wrapText="1"/>
      <protection/>
    </xf>
    <xf numFmtId="176" fontId="3" fillId="0" borderId="0" xfId="188" applyNumberFormat="1" applyFont="1" applyAlignment="1">
      <alignment horizontal="right" vertical="center"/>
    </xf>
    <xf numFmtId="49" fontId="3" fillId="0" borderId="55" xfId="373" applyNumberFormat="1" applyFont="1" applyBorder="1" applyAlignment="1">
      <alignment horizontal="center" vertical="center"/>
      <protection/>
    </xf>
    <xf numFmtId="0" fontId="3" fillId="56" borderId="8" xfId="440" applyFont="1" applyFill="1" applyBorder="1" applyAlignment="1">
      <alignment horizontal="center" vertical="center"/>
      <protection/>
    </xf>
    <xf numFmtId="0" fontId="3" fillId="56" borderId="57" xfId="440" applyFont="1" applyFill="1" applyBorder="1" applyAlignment="1">
      <alignment vertical="center"/>
      <protection/>
    </xf>
    <xf numFmtId="0" fontId="2" fillId="0" borderId="61" xfId="629" applyFont="1" applyBorder="1" applyAlignment="1">
      <alignment horizontal="left" vertical="center"/>
      <protection/>
    </xf>
    <xf numFmtId="0" fontId="3" fillId="56" borderId="67" xfId="373" applyFont="1" applyFill="1" applyBorder="1" applyAlignment="1">
      <alignment horizontal="center" vertical="center"/>
      <protection/>
    </xf>
    <xf numFmtId="0" fontId="3" fillId="56" borderId="71" xfId="440" applyFont="1" applyFill="1" applyBorder="1" applyAlignment="1">
      <alignment horizontal="left" vertical="center"/>
      <protection/>
    </xf>
    <xf numFmtId="49" fontId="3" fillId="0" borderId="72" xfId="373" applyNumberFormat="1" applyFont="1" applyBorder="1" applyAlignment="1">
      <alignment horizontal="center" vertical="center"/>
      <protection/>
    </xf>
    <xf numFmtId="0" fontId="2" fillId="0" borderId="67" xfId="373" applyFont="1" applyBorder="1" applyAlignment="1">
      <alignment horizontal="center" vertical="center"/>
      <protection/>
    </xf>
    <xf numFmtId="0" fontId="2" fillId="0" borderId="71" xfId="440" applyFont="1" applyBorder="1" applyAlignment="1">
      <alignment horizontal="left" vertical="center"/>
      <protection/>
    </xf>
    <xf numFmtId="176" fontId="2" fillId="56" borderId="70" xfId="188" applyNumberFormat="1" applyFont="1" applyFill="1" applyBorder="1" applyAlignment="1">
      <alignment horizontal="right" vertical="center"/>
    </xf>
    <xf numFmtId="176" fontId="2" fillId="0" borderId="0" xfId="188" applyNumberFormat="1" applyFont="1" applyAlignment="1">
      <alignment horizontal="right" vertical="center"/>
    </xf>
    <xf numFmtId="0" fontId="83" fillId="0" borderId="10" xfId="373" applyFont="1" applyBorder="1" applyAlignment="1">
      <alignment vertical="center"/>
      <protection/>
    </xf>
    <xf numFmtId="0" fontId="3" fillId="0" borderId="0" xfId="373" applyFont="1" applyAlignment="1">
      <alignment horizontal="left"/>
      <protection/>
    </xf>
    <xf numFmtId="0" fontId="84" fillId="0" borderId="0" xfId="373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3" applyFont="1">
      <alignment/>
      <protection/>
    </xf>
    <xf numFmtId="0" fontId="84" fillId="0" borderId="0" xfId="373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2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2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2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4" fontId="104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6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6" fontId="3" fillId="56" borderId="70" xfId="175" applyNumberFormat="1" applyFont="1" applyFill="1" applyBorder="1" applyAlignment="1">
      <alignment horizontal="right" vertical="center"/>
    </xf>
    <xf numFmtId="172" fontId="3" fillId="56" borderId="69" xfId="175" applyNumberFormat="1" applyFont="1" applyFill="1" applyBorder="1" applyAlignment="1">
      <alignment horizontal="right" vertical="center"/>
    </xf>
    <xf numFmtId="3" fontId="3" fillId="56" borderId="71" xfId="16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6" fontId="3" fillId="56" borderId="69" xfId="165" applyNumberFormat="1" applyFont="1" applyFill="1" applyBorder="1" applyAlignment="1">
      <alignment horizontal="right" vertical="center"/>
    </xf>
    <xf numFmtId="176" fontId="3" fillId="56" borderId="65" xfId="165" applyNumberFormat="1" applyFont="1" applyFill="1" applyBorder="1" applyAlignment="1">
      <alignment horizontal="right" vertical="center"/>
    </xf>
    <xf numFmtId="176" fontId="3" fillId="56" borderId="69" xfId="188" applyNumberFormat="1" applyFont="1" applyFill="1" applyBorder="1" applyAlignment="1">
      <alignment horizontal="right" vertical="center"/>
    </xf>
    <xf numFmtId="176" fontId="81" fillId="56" borderId="70" xfId="175" applyNumberFormat="1" applyFont="1" applyFill="1" applyBorder="1" applyAlignment="1">
      <alignment horizontal="right" vertical="center"/>
    </xf>
    <xf numFmtId="176" fontId="81" fillId="56" borderId="65" xfId="175" applyNumberFormat="1" applyFont="1" applyFill="1" applyBorder="1" applyAlignment="1">
      <alignment horizontal="right" vertical="center"/>
    </xf>
    <xf numFmtId="176" fontId="81" fillId="56" borderId="74" xfId="175" applyNumberFormat="1" applyFont="1" applyFill="1" applyBorder="1" applyAlignment="1">
      <alignment horizontal="right" vertical="center"/>
    </xf>
    <xf numFmtId="172" fontId="3" fillId="56" borderId="64" xfId="165" applyNumberFormat="1" applyFont="1" applyFill="1" applyBorder="1" applyAlignment="1">
      <alignment horizontal="right" vertical="center"/>
    </xf>
    <xf numFmtId="3" fontId="3" fillId="56" borderId="64" xfId="165" applyNumberFormat="1" applyFont="1" applyFill="1" applyBorder="1" applyAlignment="1">
      <alignment horizontal="right" vertical="center"/>
    </xf>
    <xf numFmtId="4" fontId="105" fillId="0" borderId="0" xfId="0" applyNumberFormat="1" applyFont="1" applyAlignment="1">
      <alignment/>
    </xf>
    <xf numFmtId="0" fontId="82" fillId="0" borderId="0" xfId="373" applyFont="1" applyAlignment="1">
      <alignment horizontal="center"/>
      <protection/>
    </xf>
    <xf numFmtId="0" fontId="0" fillId="0" borderId="0" xfId="373">
      <alignment/>
      <protection/>
    </xf>
    <xf numFmtId="0" fontId="84" fillId="0" borderId="10" xfId="37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373" applyFont="1" applyAlignment="1" applyProtection="1">
      <alignment horizontal="left"/>
      <protection locked="0"/>
    </xf>
    <xf numFmtId="0" fontId="2" fillId="0" borderId="0" xfId="373" applyFont="1" applyAlignment="1" applyProtection="1">
      <alignment horizontal="center" vertical="center"/>
      <protection locked="0"/>
    </xf>
    <xf numFmtId="0" fontId="82" fillId="0" borderId="0" xfId="373" applyFont="1" applyAlignment="1">
      <alignment horizontal="center" vertical="center"/>
      <protection/>
    </xf>
    <xf numFmtId="0" fontId="84" fillId="0" borderId="0" xfId="440" applyFont="1" applyAlignment="1">
      <alignment horizontal="center" vertical="center"/>
      <protection/>
    </xf>
    <xf numFmtId="0" fontId="84" fillId="0" borderId="0" xfId="373" applyFont="1" applyAlignment="1">
      <alignment horizontal="center" vertical="center"/>
      <protection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72" borderId="18" xfId="0" applyFont="1" applyFill="1" applyBorder="1" applyAlignment="1">
      <alignment horizontal="center" vertical="center" wrapText="1"/>
    </xf>
    <xf numFmtId="0" fontId="3" fillId="56" borderId="75" xfId="0" applyFont="1" applyFill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76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7" xfId="0" applyFont="1" applyFill="1" applyBorder="1" applyAlignment="1">
      <alignment horizontal="center" vertical="center" textRotation="90" wrapText="1"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Font="1" applyFill="1" applyBorder="1" applyAlignment="1">
      <alignment horizontal="center" vertical="center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7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3" fillId="72" borderId="80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84" fillId="0" borderId="0" xfId="373" applyFont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4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6" xfId="0" applyFont="1" applyFill="1" applyBorder="1" applyAlignment="1">
      <alignment horizontal="center" vertical="center" wrapText="1"/>
    </xf>
    <xf numFmtId="0" fontId="3" fillId="75" borderId="77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83" xfId="0" applyFont="1" applyFill="1" applyBorder="1" applyAlignment="1">
      <alignment horizontal="center" vertical="center" wrapText="1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tabSelected="1" zoomScale="90" zoomScaleNormal="90" zoomScalePageLayoutView="0" workbookViewId="0" topLeftCell="A1">
      <pane ySplit="6" topLeftCell="A19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1" spans="2:5" s="206" customFormat="1" ht="15">
      <c r="B1" s="206" t="s">
        <v>245</v>
      </c>
      <c r="D1" s="203"/>
      <c r="E1" s="207" t="s">
        <v>237</v>
      </c>
    </row>
    <row r="2" spans="2:6" s="206" customFormat="1" ht="15">
      <c r="B2" s="253" t="s">
        <v>242</v>
      </c>
      <c r="C2" s="254"/>
      <c r="D2" s="254"/>
      <c r="E2" s="254"/>
      <c r="F2" s="254"/>
    </row>
    <row r="3" spans="2:3" ht="15">
      <c r="B3" s="128"/>
      <c r="C3" s="128"/>
    </row>
    <row r="4" spans="2:5" ht="18" customHeight="1">
      <c r="B4" s="129"/>
      <c r="C4" s="250" t="s">
        <v>84</v>
      </c>
      <c r="D4" s="251"/>
      <c r="E4" s="251"/>
    </row>
    <row r="5" ht="15.75" thickBot="1">
      <c r="E5" s="166" t="s">
        <v>85</v>
      </c>
    </row>
    <row r="6" spans="2:5" s="135" customFormat="1" ht="30.75" thickBot="1">
      <c r="B6" s="130" t="s">
        <v>86</v>
      </c>
      <c r="C6" s="131" t="s">
        <v>87</v>
      </c>
      <c r="D6" s="132"/>
      <c r="E6" s="133" t="s">
        <v>88</v>
      </c>
    </row>
    <row r="7" spans="3:5" s="135" customFormat="1" ht="6" customHeight="1">
      <c r="C7" s="136"/>
      <c r="E7" s="137"/>
    </row>
    <row r="8" spans="3:5" s="138" customFormat="1" ht="15.75" customHeight="1" thickBot="1">
      <c r="C8" s="252" t="s">
        <v>89</v>
      </c>
      <c r="D8" s="252"/>
      <c r="E8" s="252"/>
    </row>
    <row r="9" spans="2:5" s="142" customFormat="1" ht="15" customHeight="1">
      <c r="B9" s="139" t="s">
        <v>90</v>
      </c>
      <c r="C9" s="140">
        <v>1</v>
      </c>
      <c r="D9" s="141" t="s">
        <v>241</v>
      </c>
      <c r="E9" s="243">
        <v>470089.73</v>
      </c>
    </row>
    <row r="10" spans="2:5" s="142" customFormat="1" ht="15" customHeight="1">
      <c r="B10" s="143" t="s">
        <v>91</v>
      </c>
      <c r="C10" s="144">
        <v>2</v>
      </c>
      <c r="D10" s="145" t="s">
        <v>92</v>
      </c>
      <c r="E10" s="146">
        <v>8036340.970000001</v>
      </c>
    </row>
    <row r="11" spans="2:5" s="142" customFormat="1" ht="15" customHeight="1">
      <c r="B11" s="143" t="s">
        <v>93</v>
      </c>
      <c r="C11" s="144">
        <v>3</v>
      </c>
      <c r="D11" s="145" t="s">
        <v>94</v>
      </c>
      <c r="E11" s="146">
        <v>0</v>
      </c>
    </row>
    <row r="12" spans="2:5" s="142" customFormat="1" ht="15" customHeight="1">
      <c r="B12" s="143" t="s">
        <v>95</v>
      </c>
      <c r="C12" s="144">
        <v>4</v>
      </c>
      <c r="D12" s="147" t="s">
        <v>96</v>
      </c>
      <c r="E12" s="146">
        <v>0</v>
      </c>
    </row>
    <row r="13" spans="2:5" s="142" customFormat="1" ht="30">
      <c r="B13" s="143" t="s">
        <v>97</v>
      </c>
      <c r="C13" s="144">
        <v>5</v>
      </c>
      <c r="D13" s="148" t="s">
        <v>98</v>
      </c>
      <c r="E13" s="146">
        <v>0</v>
      </c>
    </row>
    <row r="14" spans="2:5" s="142" customFormat="1" ht="15" customHeight="1">
      <c r="B14" s="143" t="s">
        <v>99</v>
      </c>
      <c r="C14" s="144">
        <v>6</v>
      </c>
      <c r="D14" s="147" t="s">
        <v>100</v>
      </c>
      <c r="E14" s="146">
        <v>510928.71718795726</v>
      </c>
    </row>
    <row r="15" spans="2:5" s="142" customFormat="1" ht="15" customHeight="1">
      <c r="B15" s="143" t="s">
        <v>101</v>
      </c>
      <c r="C15" s="144">
        <v>7</v>
      </c>
      <c r="D15" s="145" t="s">
        <v>102</v>
      </c>
      <c r="E15" s="146">
        <v>0</v>
      </c>
    </row>
    <row r="16" spans="2:5" s="142" customFormat="1" ht="15" customHeight="1">
      <c r="B16" s="143" t="s">
        <v>103</v>
      </c>
      <c r="C16" s="144">
        <v>8</v>
      </c>
      <c r="D16" s="147" t="s">
        <v>104</v>
      </c>
      <c r="E16" s="146"/>
    </row>
    <row r="17" spans="2:5" s="142" customFormat="1" ht="15" customHeight="1">
      <c r="B17" s="143" t="s">
        <v>105</v>
      </c>
      <c r="C17" s="144">
        <v>9</v>
      </c>
      <c r="D17" s="145" t="s">
        <v>106</v>
      </c>
      <c r="E17" s="146">
        <v>0</v>
      </c>
    </row>
    <row r="18" spans="2:5" s="142" customFormat="1" ht="15" customHeight="1">
      <c r="B18" s="143" t="s">
        <v>107</v>
      </c>
      <c r="C18" s="144">
        <v>10</v>
      </c>
      <c r="D18" s="145" t="s">
        <v>108</v>
      </c>
      <c r="E18" s="146">
        <v>0</v>
      </c>
    </row>
    <row r="19" spans="2:5" s="142" customFormat="1" ht="15" customHeight="1">
      <c r="B19" s="143" t="s">
        <v>109</v>
      </c>
      <c r="C19" s="144">
        <v>11</v>
      </c>
      <c r="D19" s="145" t="s">
        <v>110</v>
      </c>
      <c r="E19" s="146">
        <v>0</v>
      </c>
    </row>
    <row r="20" spans="2:5" s="142" customFormat="1" ht="15" customHeight="1">
      <c r="B20" s="143" t="s">
        <v>111</v>
      </c>
      <c r="C20" s="144">
        <v>12</v>
      </c>
      <c r="D20" s="145" t="s">
        <v>112</v>
      </c>
      <c r="E20" s="146">
        <v>4599.344262295082</v>
      </c>
    </row>
    <row r="21" spans="2:5" s="142" customFormat="1" ht="15" customHeight="1">
      <c r="B21" s="143" t="s">
        <v>113</v>
      </c>
      <c r="C21" s="144">
        <v>13</v>
      </c>
      <c r="D21" s="145" t="s">
        <v>114</v>
      </c>
      <c r="E21" s="146">
        <v>5227.466503637776</v>
      </c>
    </row>
    <row r="22" spans="2:5" s="142" customFormat="1" ht="15" customHeight="1">
      <c r="B22" s="143" t="s">
        <v>115</v>
      </c>
      <c r="C22" s="144">
        <v>14</v>
      </c>
      <c r="D22" s="145" t="s">
        <v>116</v>
      </c>
      <c r="E22" s="146">
        <v>9254.650000000001</v>
      </c>
    </row>
    <row r="23" spans="2:5" s="142" customFormat="1" ht="15" customHeight="1">
      <c r="B23" s="143" t="s">
        <v>117</v>
      </c>
      <c r="C23" s="144">
        <v>15</v>
      </c>
      <c r="D23" s="145" t="s">
        <v>118</v>
      </c>
      <c r="E23" s="146">
        <v>0</v>
      </c>
    </row>
    <row r="24" spans="2:5" s="142" customFormat="1" ht="15" customHeight="1">
      <c r="B24" s="143" t="s">
        <v>119</v>
      </c>
      <c r="C24" s="144">
        <v>16</v>
      </c>
      <c r="D24" s="145" t="s">
        <v>120</v>
      </c>
      <c r="E24" s="146">
        <v>37858.3</v>
      </c>
    </row>
    <row r="25" spans="2:5" s="142" customFormat="1" ht="15" customHeight="1">
      <c r="B25" s="143" t="s">
        <v>121</v>
      </c>
      <c r="C25" s="144">
        <v>17</v>
      </c>
      <c r="D25" s="145" t="s">
        <v>122</v>
      </c>
      <c r="E25" s="146">
        <v>1167.73</v>
      </c>
    </row>
    <row r="26" spans="2:5" s="142" customFormat="1" ht="15" customHeight="1">
      <c r="B26" s="143" t="s">
        <v>123</v>
      </c>
      <c r="C26" s="144">
        <v>18</v>
      </c>
      <c r="D26" s="149" t="s">
        <v>124</v>
      </c>
      <c r="E26" s="146">
        <v>3419063.7052717214</v>
      </c>
    </row>
    <row r="27" spans="2:5" s="153" customFormat="1" ht="15" customHeight="1" thickBot="1">
      <c r="B27" s="150" t="s">
        <v>125</v>
      </c>
      <c r="C27" s="151">
        <v>19</v>
      </c>
      <c r="D27" s="152" t="s">
        <v>126</v>
      </c>
      <c r="E27" s="244">
        <f>SUM(E9:E26)</f>
        <v>12494530.613225613</v>
      </c>
    </row>
    <row r="28" spans="2:6" s="138" customFormat="1" ht="6" customHeight="1">
      <c r="B28" s="154"/>
      <c r="C28" s="155"/>
      <c r="D28" s="156"/>
      <c r="E28" s="157"/>
      <c r="F28" s="142"/>
    </row>
    <row r="29" spans="2:5" s="138" customFormat="1" ht="15.75" customHeight="1" thickBot="1">
      <c r="B29" s="154"/>
      <c r="C29" s="252" t="s">
        <v>127</v>
      </c>
      <c r="D29" s="252"/>
      <c r="E29" s="252"/>
    </row>
    <row r="30" spans="2:5" s="142" customFormat="1" ht="15" customHeight="1">
      <c r="B30" s="139" t="s">
        <v>128</v>
      </c>
      <c r="C30" s="229">
        <v>20</v>
      </c>
      <c r="D30" s="230" t="s">
        <v>129</v>
      </c>
      <c r="E30" s="241">
        <v>802221.1462237199</v>
      </c>
    </row>
    <row r="31" spans="2:5" s="142" customFormat="1" ht="15" customHeight="1">
      <c r="B31" s="143" t="s">
        <v>130</v>
      </c>
      <c r="C31" s="231">
        <v>21</v>
      </c>
      <c r="D31" s="232" t="s">
        <v>131</v>
      </c>
      <c r="E31" s="242">
        <v>2820.56</v>
      </c>
    </row>
    <row r="32" spans="2:5" s="142" customFormat="1" ht="15" customHeight="1">
      <c r="B32" s="143" t="s">
        <v>132</v>
      </c>
      <c r="C32" s="231">
        <v>22</v>
      </c>
      <c r="D32" s="147" t="s">
        <v>133</v>
      </c>
      <c r="E32" s="242"/>
    </row>
    <row r="33" spans="2:5" s="142" customFormat="1" ht="15" customHeight="1">
      <c r="B33" s="143" t="s">
        <v>134</v>
      </c>
      <c r="C33" s="231">
        <v>23</v>
      </c>
      <c r="D33" s="232" t="s">
        <v>135</v>
      </c>
      <c r="E33" s="242">
        <v>74100.8144298193</v>
      </c>
    </row>
    <row r="34" spans="2:5" s="142" customFormat="1" ht="15" customHeight="1">
      <c r="B34" s="143" t="s">
        <v>136</v>
      </c>
      <c r="C34" s="231">
        <v>24</v>
      </c>
      <c r="D34" s="232" t="s">
        <v>137</v>
      </c>
      <c r="E34" s="242">
        <v>0</v>
      </c>
    </row>
    <row r="35" spans="2:5" s="142" customFormat="1" ht="15" customHeight="1">
      <c r="B35" s="143" t="s">
        <v>138</v>
      </c>
      <c r="C35" s="231">
        <v>25</v>
      </c>
      <c r="D35" s="232" t="s">
        <v>139</v>
      </c>
      <c r="E35" s="242">
        <v>0</v>
      </c>
    </row>
    <row r="36" spans="2:5" s="142" customFormat="1" ht="15" customHeight="1">
      <c r="B36" s="143" t="s">
        <v>140</v>
      </c>
      <c r="C36" s="231">
        <v>26</v>
      </c>
      <c r="D36" s="232" t="s">
        <v>141</v>
      </c>
      <c r="E36" s="242">
        <v>0</v>
      </c>
    </row>
    <row r="37" spans="2:5" s="142" customFormat="1" ht="15" customHeight="1">
      <c r="B37" s="143" t="s">
        <v>142</v>
      </c>
      <c r="C37" s="231">
        <v>27</v>
      </c>
      <c r="D37" s="232" t="s">
        <v>143</v>
      </c>
      <c r="E37" s="242">
        <v>0</v>
      </c>
    </row>
    <row r="38" spans="2:5" s="142" customFormat="1" ht="15" customHeight="1">
      <c r="B38" s="143" t="s">
        <v>144</v>
      </c>
      <c r="C38" s="231">
        <v>28</v>
      </c>
      <c r="D38" s="232" t="s">
        <v>145</v>
      </c>
      <c r="E38" s="242"/>
    </row>
    <row r="39" spans="2:5" s="142" customFormat="1" ht="15" customHeight="1">
      <c r="B39" s="143" t="s">
        <v>146</v>
      </c>
      <c r="C39" s="231">
        <v>29</v>
      </c>
      <c r="D39" s="232" t="s">
        <v>147</v>
      </c>
      <c r="E39" s="242">
        <v>585241.6174612618</v>
      </c>
    </row>
    <row r="40" spans="2:5" s="153" customFormat="1" ht="15" customHeight="1" thickBot="1">
      <c r="B40" s="150" t="s">
        <v>148</v>
      </c>
      <c r="C40" s="233">
        <v>30</v>
      </c>
      <c r="D40" s="234" t="s">
        <v>149</v>
      </c>
      <c r="E40" s="244">
        <f>SUM(E30:E39)</f>
        <v>1464384.1381148011</v>
      </c>
    </row>
    <row r="41" spans="2:5" s="138" customFormat="1" ht="6" customHeight="1">
      <c r="B41" s="160"/>
      <c r="C41" s="161"/>
      <c r="D41" s="156"/>
      <c r="E41" s="157"/>
    </row>
    <row r="42" spans="2:5" s="138" customFormat="1" ht="15.75" customHeight="1" thickBot="1">
      <c r="B42" s="160"/>
      <c r="C42" s="252" t="s">
        <v>150</v>
      </c>
      <c r="D42" s="252"/>
      <c r="E42" s="252"/>
    </row>
    <row r="43" spans="2:5" s="142" customFormat="1" ht="15" customHeight="1">
      <c r="B43" s="139" t="s">
        <v>151</v>
      </c>
      <c r="C43" s="140">
        <v>31</v>
      </c>
      <c r="D43" s="158" t="s">
        <v>152</v>
      </c>
      <c r="E43" s="243">
        <v>10000000</v>
      </c>
    </row>
    <row r="44" spans="2:5" s="142" customFormat="1" ht="15" customHeight="1">
      <c r="B44" s="143" t="s">
        <v>153</v>
      </c>
      <c r="C44" s="144">
        <v>32</v>
      </c>
      <c r="D44" s="159" t="s">
        <v>154</v>
      </c>
      <c r="E44" s="146"/>
    </row>
    <row r="45" spans="2:5" s="142" customFormat="1" ht="15" customHeight="1">
      <c r="B45" s="143" t="s">
        <v>155</v>
      </c>
      <c r="C45" s="144">
        <v>33</v>
      </c>
      <c r="D45" s="159" t="s">
        <v>156</v>
      </c>
      <c r="E45" s="146"/>
    </row>
    <row r="46" spans="2:5" s="142" customFormat="1" ht="15" customHeight="1">
      <c r="B46" s="143" t="s">
        <v>157</v>
      </c>
      <c r="C46" s="144">
        <v>34</v>
      </c>
      <c r="D46" s="159" t="s">
        <v>158</v>
      </c>
      <c r="E46" s="146">
        <v>-170981.59965455998</v>
      </c>
    </row>
    <row r="47" spans="2:5" s="142" customFormat="1" ht="15" customHeight="1">
      <c r="B47" s="143" t="s">
        <v>159</v>
      </c>
      <c r="C47" s="144">
        <v>35</v>
      </c>
      <c r="D47" s="159" t="s">
        <v>160</v>
      </c>
      <c r="E47" s="146">
        <v>1201128.0722804836</v>
      </c>
    </row>
    <row r="48" spans="2:5" s="142" customFormat="1" ht="15" customHeight="1">
      <c r="B48" s="143" t="s">
        <v>161</v>
      </c>
      <c r="C48" s="144">
        <v>36</v>
      </c>
      <c r="D48" s="159" t="s">
        <v>162</v>
      </c>
      <c r="E48" s="146"/>
    </row>
    <row r="49" spans="2:5" s="153" customFormat="1" ht="15" customHeight="1">
      <c r="B49" s="143" t="s">
        <v>163</v>
      </c>
      <c r="C49" s="162">
        <v>37</v>
      </c>
      <c r="D49" s="163" t="s">
        <v>164</v>
      </c>
      <c r="E49" s="245">
        <v>11030146.472625924</v>
      </c>
    </row>
    <row r="50" spans="2:5" s="153" customFormat="1" ht="15" customHeight="1" thickBot="1">
      <c r="B50" s="150" t="s">
        <v>165</v>
      </c>
      <c r="C50" s="164">
        <v>38</v>
      </c>
      <c r="D50" s="165" t="s">
        <v>166</v>
      </c>
      <c r="E50" s="246">
        <f>E40+E49</f>
        <v>12494530.610740725</v>
      </c>
    </row>
    <row r="51" ht="15">
      <c r="E51" s="249"/>
    </row>
    <row r="53" spans="3:5" ht="15">
      <c r="C53" s="255"/>
      <c r="D53" s="255"/>
      <c r="E53" s="255"/>
    </row>
    <row r="54" spans="3:5" ht="15">
      <c r="C54" s="256"/>
      <c r="D54" s="256"/>
      <c r="E54" s="256"/>
    </row>
    <row r="55" spans="3:5" ht="15">
      <c r="C55" s="255"/>
      <c r="D55" s="255"/>
      <c r="E55" s="255"/>
    </row>
    <row r="56" spans="3:5" ht="15">
      <c r="C56" s="256"/>
      <c r="D56" s="256"/>
      <c r="E56" s="256"/>
    </row>
    <row r="57" spans="3:5" ht="15" customHeight="1">
      <c r="C57" s="255"/>
      <c r="D57" s="255"/>
      <c r="E57" s="255"/>
    </row>
    <row r="58" spans="3:5" ht="15">
      <c r="C58" s="256"/>
      <c r="D58" s="256"/>
      <c r="E58" s="256"/>
    </row>
  </sheetData>
  <sheetProtection/>
  <mergeCells count="11">
    <mergeCell ref="C56:E56"/>
    <mergeCell ref="C4:E4"/>
    <mergeCell ref="C8:E8"/>
    <mergeCell ref="B2:F2"/>
    <mergeCell ref="C57:E57"/>
    <mergeCell ref="C58:E58"/>
    <mergeCell ref="C29:E29"/>
    <mergeCell ref="C42:E42"/>
    <mergeCell ref="C53:E5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2" t="s">
        <v>245</v>
      </c>
      <c r="C1" s="142"/>
      <c r="D1" s="167"/>
      <c r="E1" s="204" t="s">
        <v>238</v>
      </c>
    </row>
    <row r="2" spans="2:6" ht="16.5" customHeight="1">
      <c r="B2" s="253" t="s">
        <v>243</v>
      </c>
      <c r="C2" s="253"/>
      <c r="D2" s="253"/>
      <c r="E2" s="253"/>
      <c r="F2" s="253"/>
    </row>
    <row r="3" ht="15" customHeight="1"/>
    <row r="4" spans="4:5" s="168" customFormat="1" ht="12.75" customHeight="1">
      <c r="D4" s="257" t="s">
        <v>167</v>
      </c>
      <c r="E4" s="257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8" t="s">
        <v>168</v>
      </c>
      <c r="D8" s="258"/>
      <c r="E8" s="258"/>
    </row>
    <row r="9" spans="2:5" ht="15" customHeight="1">
      <c r="B9" s="173" t="s">
        <v>90</v>
      </c>
      <c r="C9" s="174">
        <v>1</v>
      </c>
      <c r="D9" s="175" t="s">
        <v>169</v>
      </c>
      <c r="E9" s="176">
        <v>922205.2041176471</v>
      </c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5040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248922.32015450468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4599.344262295082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8">
        <v>672842.2282254376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35943.90117647058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598.0048117646948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5436.3099999999995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v>31105.595988235276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-5343.736049115525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9">
        <f>E13-E19-E20+E21</f>
        <v>636392.8961880867</v>
      </c>
    </row>
    <row r="23" spans="3:5" ht="9" customHeight="1">
      <c r="C23" s="155"/>
      <c r="D23" s="187"/>
      <c r="E23" s="157"/>
    </row>
    <row r="24" spans="3:5" ht="15" customHeight="1" thickBot="1">
      <c r="C24" s="258" t="s">
        <v>183</v>
      </c>
      <c r="D24" s="258"/>
      <c r="E24" s="258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40">
        <f>E22+E41</f>
        <v>636392.8961880867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8" t="s">
        <v>194</v>
      </c>
      <c r="E45" s="258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8" t="s">
        <v>199</v>
      </c>
      <c r="D51" s="258"/>
      <c r="E51" s="258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237103.41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237103.41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9" t="s">
        <v>215</v>
      </c>
      <c r="D63" s="259"/>
      <c r="E63" s="259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157190.8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94818.79999999999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6759.058839631425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25844.85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1674.8974139632774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1006190.6698072533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v>1413091.8497417453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v>211963.77746126178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1201128.0722804836</v>
      </c>
    </row>
    <row r="75" ht="15">
      <c r="D75" s="187"/>
    </row>
    <row r="76" spans="3:5" ht="15">
      <c r="C76" s="255"/>
      <c r="D76" s="255"/>
      <c r="E76" s="255"/>
    </row>
    <row r="77" spans="3:5" ht="15">
      <c r="C77" s="256"/>
      <c r="D77" s="256"/>
      <c r="E77" s="256"/>
    </row>
    <row r="78" spans="3:5" ht="15">
      <c r="C78" s="255"/>
      <c r="D78" s="255"/>
      <c r="E78" s="255"/>
    </row>
    <row r="79" spans="3:5" ht="15">
      <c r="C79" s="256"/>
      <c r="D79" s="256"/>
      <c r="E79" s="256"/>
    </row>
    <row r="80" spans="3:5" ht="15">
      <c r="C80" s="255"/>
      <c r="D80" s="255"/>
      <c r="E80" s="255"/>
    </row>
    <row r="81" spans="3:5" ht="15">
      <c r="C81" s="256"/>
      <c r="D81" s="256"/>
      <c r="E81" s="256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B2:F2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selection activeCell="A3" sqref="A3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140625" style="1" customWidth="1"/>
    <col min="4" max="4" width="7.7109375" style="1" bestFit="1" customWidth="1"/>
    <col min="5" max="5" width="4.57421875" style="1" bestFit="1" customWidth="1"/>
    <col min="6" max="6" width="7.7109375" style="1" bestFit="1" customWidth="1"/>
    <col min="7" max="7" width="13.28125" style="1" customWidth="1"/>
    <col min="8" max="8" width="17.0039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84" t="s">
        <v>236</v>
      </c>
      <c r="B1" s="284"/>
      <c r="C1" s="225"/>
      <c r="D1" s="225"/>
      <c r="E1" s="225"/>
    </row>
    <row r="2" ht="15">
      <c r="A2" s="205" t="s">
        <v>240</v>
      </c>
    </row>
    <row r="3" ht="15">
      <c r="A3" s="205" t="s">
        <v>245</v>
      </c>
    </row>
    <row r="4" ht="15">
      <c r="A4" s="205" t="s">
        <v>244</v>
      </c>
    </row>
    <row r="6" spans="3:38" ht="15" customHeight="1">
      <c r="C6" s="271" t="s">
        <v>82</v>
      </c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C6" s="273" t="s">
        <v>83</v>
      </c>
      <c r="AD6" s="273"/>
      <c r="AE6" s="273"/>
      <c r="AF6" s="273"/>
      <c r="AG6" s="273"/>
      <c r="AH6" s="273"/>
      <c r="AI6" s="273"/>
      <c r="AJ6" s="273"/>
      <c r="AK6" s="273"/>
      <c r="AL6" s="273"/>
    </row>
    <row r="7" spans="3:38" ht="15.75" customHeight="1" thickBot="1"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C7" s="274"/>
      <c r="AD7" s="274"/>
      <c r="AE7" s="274"/>
      <c r="AF7" s="274"/>
      <c r="AG7" s="274"/>
      <c r="AH7" s="274"/>
      <c r="AI7" s="274"/>
      <c r="AJ7" s="274"/>
      <c r="AK7" s="274"/>
      <c r="AL7" s="274"/>
    </row>
    <row r="8" spans="1:38" ht="89.25" customHeight="1">
      <c r="A8" s="285" t="s">
        <v>23</v>
      </c>
      <c r="B8" s="275" t="s">
        <v>70</v>
      </c>
      <c r="C8" s="291" t="s">
        <v>22</v>
      </c>
      <c r="D8" s="278"/>
      <c r="E8" s="278"/>
      <c r="F8" s="278"/>
      <c r="G8" s="278"/>
      <c r="H8" s="278" t="s">
        <v>239</v>
      </c>
      <c r="I8" s="278" t="s">
        <v>71</v>
      </c>
      <c r="J8" s="278"/>
      <c r="K8" s="278" t="s">
        <v>72</v>
      </c>
      <c r="L8" s="278"/>
      <c r="M8" s="278"/>
      <c r="N8" s="278"/>
      <c r="O8" s="278"/>
      <c r="P8" s="278" t="s">
        <v>73</v>
      </c>
      <c r="Q8" s="278"/>
      <c r="R8" s="278" t="s">
        <v>74</v>
      </c>
      <c r="S8" s="278"/>
      <c r="T8" s="278"/>
      <c r="U8" s="278"/>
      <c r="V8" s="278"/>
      <c r="W8" s="278"/>
      <c r="X8" s="278"/>
      <c r="Y8" s="278"/>
      <c r="Z8" s="278" t="s">
        <v>77</v>
      </c>
      <c r="AA8" s="279"/>
      <c r="AC8" s="263" t="s">
        <v>71</v>
      </c>
      <c r="AD8" s="264"/>
      <c r="AE8" s="264" t="s">
        <v>72</v>
      </c>
      <c r="AF8" s="264"/>
      <c r="AG8" s="264" t="s">
        <v>78</v>
      </c>
      <c r="AH8" s="264"/>
      <c r="AI8" s="264" t="s">
        <v>79</v>
      </c>
      <c r="AJ8" s="264"/>
      <c r="AK8" s="264" t="s">
        <v>77</v>
      </c>
      <c r="AL8" s="275"/>
    </row>
    <row r="9" spans="1:38" ht="50.25" customHeight="1">
      <c r="A9" s="286"/>
      <c r="B9" s="288"/>
      <c r="C9" s="290" t="s">
        <v>15</v>
      </c>
      <c r="D9" s="262"/>
      <c r="E9" s="262"/>
      <c r="F9" s="262"/>
      <c r="G9" s="226" t="s">
        <v>16</v>
      </c>
      <c r="H9" s="282"/>
      <c r="I9" s="280" t="s">
        <v>0</v>
      </c>
      <c r="J9" s="280" t="s">
        <v>1</v>
      </c>
      <c r="K9" s="262" t="s">
        <v>0</v>
      </c>
      <c r="L9" s="262"/>
      <c r="M9" s="262"/>
      <c r="N9" s="262"/>
      <c r="O9" s="226" t="s">
        <v>1</v>
      </c>
      <c r="P9" s="280" t="s">
        <v>80</v>
      </c>
      <c r="Q9" s="280" t="s">
        <v>81</v>
      </c>
      <c r="R9" s="262" t="s">
        <v>75</v>
      </c>
      <c r="S9" s="262"/>
      <c r="T9" s="262"/>
      <c r="U9" s="262"/>
      <c r="V9" s="262" t="s">
        <v>76</v>
      </c>
      <c r="W9" s="262"/>
      <c r="X9" s="262"/>
      <c r="Y9" s="262"/>
      <c r="Z9" s="280" t="s">
        <v>17</v>
      </c>
      <c r="AA9" s="267" t="s">
        <v>18</v>
      </c>
      <c r="AC9" s="265" t="s">
        <v>0</v>
      </c>
      <c r="AD9" s="260" t="s">
        <v>1</v>
      </c>
      <c r="AE9" s="260" t="s">
        <v>0</v>
      </c>
      <c r="AF9" s="260" t="s">
        <v>1</v>
      </c>
      <c r="AG9" s="260" t="s">
        <v>80</v>
      </c>
      <c r="AH9" s="260" t="s">
        <v>81</v>
      </c>
      <c r="AI9" s="260" t="s">
        <v>75</v>
      </c>
      <c r="AJ9" s="260" t="s">
        <v>76</v>
      </c>
      <c r="AK9" s="260" t="s">
        <v>17</v>
      </c>
      <c r="AL9" s="276" t="s">
        <v>18</v>
      </c>
    </row>
    <row r="10" spans="1:38" ht="102.75" customHeight="1" thickBot="1">
      <c r="A10" s="287"/>
      <c r="B10" s="289"/>
      <c r="C10" s="227" t="s">
        <v>19</v>
      </c>
      <c r="D10" s="228" t="s">
        <v>20</v>
      </c>
      <c r="E10" s="228" t="s">
        <v>21</v>
      </c>
      <c r="F10" s="228" t="s">
        <v>10</v>
      </c>
      <c r="G10" s="228" t="s">
        <v>10</v>
      </c>
      <c r="H10" s="283"/>
      <c r="I10" s="281"/>
      <c r="J10" s="281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81"/>
      <c r="Q10" s="281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81"/>
      <c r="AA10" s="268"/>
      <c r="AC10" s="266"/>
      <c r="AD10" s="261"/>
      <c r="AE10" s="261"/>
      <c r="AF10" s="261"/>
      <c r="AG10" s="261"/>
      <c r="AH10" s="261"/>
      <c r="AI10" s="261"/>
      <c r="AJ10" s="261"/>
      <c r="AK10" s="261"/>
      <c r="AL10" s="277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L11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>SUM(G12:G15)</f>
        <v>0</v>
      </c>
      <c r="H11" s="42"/>
      <c r="I11" s="61">
        <v>0</v>
      </c>
      <c r="J11" s="61">
        <f>SUM(J12:J15)</f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>SUM(N12:N15)</f>
        <v>0</v>
      </c>
      <c r="O11" s="61">
        <f t="shared" si="0"/>
        <v>0</v>
      </c>
      <c r="P11" s="61">
        <f>SUM(P12:P15)</f>
        <v>0</v>
      </c>
      <c r="Q11" s="61">
        <f>SUM(Q12:Q15)</f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>SUM(Y12:Y15)</f>
        <v>0</v>
      </c>
      <c r="Z11" s="61">
        <f>SUM(Z12:Z15)</f>
        <v>0</v>
      </c>
      <c r="AA11" s="84">
        <f>SUM(AA12:AA15)</f>
        <v>0</v>
      </c>
      <c r="AC11" s="83">
        <f t="shared" si="0"/>
        <v>0</v>
      </c>
      <c r="AD11" s="61">
        <f t="shared" si="0"/>
        <v>0</v>
      </c>
      <c r="AE11" s="61">
        <f t="shared" si="0"/>
        <v>0</v>
      </c>
      <c r="AF11" s="61">
        <f t="shared" si="0"/>
        <v>0</v>
      </c>
      <c r="AG11" s="61">
        <f t="shared" si="0"/>
        <v>0</v>
      </c>
      <c r="AH11" s="61">
        <f t="shared" si="0"/>
        <v>0</v>
      </c>
      <c r="AI11" s="61">
        <f t="shared" si="0"/>
        <v>0</v>
      </c>
      <c r="AJ11" s="61">
        <f t="shared" si="0"/>
        <v>0</v>
      </c>
      <c r="AK11" s="61">
        <f t="shared" si="0"/>
        <v>0</v>
      </c>
      <c r="AL11" s="84">
        <f t="shared" si="0"/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/>
      <c r="K12" s="86"/>
      <c r="L12" s="86"/>
      <c r="M12" s="86"/>
      <c r="N12" s="71">
        <f>SUM(K12:M12)</f>
        <v>0</v>
      </c>
      <c r="O12" s="86"/>
      <c r="P12" s="208"/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2</v>
      </c>
      <c r="E16" s="95">
        <v>0</v>
      </c>
      <c r="F16" s="60">
        <f>SUM(C16:E16)</f>
        <v>2</v>
      </c>
      <c r="G16" s="95">
        <v>0</v>
      </c>
      <c r="H16" s="42"/>
      <c r="I16" s="95">
        <v>35</v>
      </c>
      <c r="J16" s="95">
        <v>0</v>
      </c>
      <c r="K16" s="95">
        <v>0</v>
      </c>
      <c r="L16" s="211">
        <v>35</v>
      </c>
      <c r="M16" s="95">
        <v>0</v>
      </c>
      <c r="N16" s="74">
        <f>SUM(K16:M16)</f>
        <v>35</v>
      </c>
      <c r="O16" s="95">
        <v>0</v>
      </c>
      <c r="P16" s="95">
        <v>71.16355562245974</v>
      </c>
      <c r="Q16" s="95">
        <v>71.16355562245974</v>
      </c>
      <c r="R16" s="95"/>
      <c r="S16" s="95"/>
      <c r="T16" s="95">
        <v>0</v>
      </c>
      <c r="U16" s="60">
        <f>SUM(R16:T16)</f>
        <v>0</v>
      </c>
      <c r="V16" s="95"/>
      <c r="W16" s="95"/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3</v>
      </c>
      <c r="D17" s="61">
        <f>SUM(D18:D19)</f>
        <v>1</v>
      </c>
      <c r="E17" s="61">
        <f>SUM(E18:E19)</f>
        <v>0</v>
      </c>
      <c r="F17" s="61">
        <f>SUM(F18:F19)</f>
        <v>4</v>
      </c>
      <c r="G17" s="61">
        <f>SUM(G18:G19)</f>
        <v>4</v>
      </c>
      <c r="H17" s="45"/>
      <c r="I17" s="61">
        <f>SUM(I18:I19)</f>
        <v>7568.884</v>
      </c>
      <c r="J17" s="61">
        <f>SUM(J18:J19)</f>
        <v>0</v>
      </c>
      <c r="K17" s="61">
        <f>SUM(K18:K19)</f>
        <v>7509</v>
      </c>
      <c r="L17" s="212">
        <f>SUM(L18:L19)</f>
        <v>59.88</v>
      </c>
      <c r="M17" s="61">
        <f>SUM(M18:M19)</f>
        <v>0</v>
      </c>
      <c r="N17" s="70">
        <f aca="true" t="shared" si="1" ref="N17:T17">SUM(N18:N19)</f>
        <v>7568.88</v>
      </c>
      <c r="O17" s="61">
        <f t="shared" si="1"/>
        <v>0</v>
      </c>
      <c r="P17" s="61">
        <f t="shared" si="1"/>
        <v>857.443465289318</v>
      </c>
      <c r="Q17" s="61">
        <f t="shared" si="1"/>
        <v>857.443465289318</v>
      </c>
      <c r="R17" s="61">
        <f t="shared" si="1"/>
        <v>0</v>
      </c>
      <c r="S17" s="61">
        <f t="shared" si="1"/>
        <v>0</v>
      </c>
      <c r="T17" s="61">
        <f t="shared" si="1"/>
        <v>0</v>
      </c>
      <c r="U17" s="61">
        <f aca="true" t="shared" si="2" ref="U17:AA17">SUM(U18:U19)</f>
        <v>0</v>
      </c>
      <c r="V17" s="61">
        <f t="shared" si="2"/>
        <v>0</v>
      </c>
      <c r="W17" s="61">
        <f t="shared" si="2"/>
        <v>0</v>
      </c>
      <c r="X17" s="61">
        <f t="shared" si="2"/>
        <v>0</v>
      </c>
      <c r="Y17" s="61">
        <f t="shared" si="2"/>
        <v>0</v>
      </c>
      <c r="Z17" s="61">
        <f t="shared" si="2"/>
        <v>0</v>
      </c>
      <c r="AA17" s="84">
        <f t="shared" si="2"/>
        <v>0</v>
      </c>
      <c r="AC17" s="83">
        <f aca="true" t="shared" si="3" ref="AC17:AL17">SUM(AC18:AC19)</f>
        <v>0</v>
      </c>
      <c r="AD17" s="61">
        <f t="shared" si="3"/>
        <v>0</v>
      </c>
      <c r="AE17" s="61">
        <f t="shared" si="3"/>
        <v>0</v>
      </c>
      <c r="AF17" s="61">
        <f t="shared" si="3"/>
        <v>0</v>
      </c>
      <c r="AG17" s="61">
        <f t="shared" si="3"/>
        <v>0</v>
      </c>
      <c r="AH17" s="61">
        <f t="shared" si="3"/>
        <v>0</v>
      </c>
      <c r="AI17" s="61">
        <f t="shared" si="3"/>
        <v>0</v>
      </c>
      <c r="AJ17" s="61">
        <f t="shared" si="3"/>
        <v>0</v>
      </c>
      <c r="AK17" s="61">
        <f t="shared" si="3"/>
        <v>0</v>
      </c>
      <c r="AL17" s="84">
        <f t="shared" si="3"/>
        <v>0</v>
      </c>
    </row>
    <row r="18" spans="1:38" ht="24.75" customHeight="1">
      <c r="A18" s="14"/>
      <c r="B18" s="4" t="s">
        <v>33</v>
      </c>
      <c r="C18" s="22">
        <v>3</v>
      </c>
      <c r="D18" s="98">
        <v>0</v>
      </c>
      <c r="E18" s="98">
        <v>0</v>
      </c>
      <c r="F18" s="62">
        <f>SUM(C18:E18)</f>
        <v>3</v>
      </c>
      <c r="G18" s="98">
        <v>3</v>
      </c>
      <c r="H18" s="44"/>
      <c r="I18" s="98">
        <v>7509</v>
      </c>
      <c r="J18" s="98">
        <v>0</v>
      </c>
      <c r="K18" s="98">
        <v>7509</v>
      </c>
      <c r="L18" s="213">
        <v>0</v>
      </c>
      <c r="M18" s="98">
        <v>0</v>
      </c>
      <c r="N18" s="75">
        <f>SUM(K18:M18)</f>
        <v>7509</v>
      </c>
      <c r="O18" s="98">
        <v>0</v>
      </c>
      <c r="P18" s="98">
        <v>843.7913092297327</v>
      </c>
      <c r="Q18" s="98">
        <v>843.7913092297327</v>
      </c>
      <c r="R18" s="98"/>
      <c r="S18" s="98"/>
      <c r="T18" s="98">
        <v>0</v>
      </c>
      <c r="U18" s="62">
        <f>SUM(R18:T18)</f>
        <v>0</v>
      </c>
      <c r="V18" s="98"/>
      <c r="W18" s="98"/>
      <c r="X18" s="98">
        <v>0</v>
      </c>
      <c r="Y18" s="62">
        <f>SUM(V18:X18)</f>
        <v>0</v>
      </c>
      <c r="Z18" s="98">
        <v>0</v>
      </c>
      <c r="AA18" s="99">
        <v>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0</v>
      </c>
      <c r="D19" s="101">
        <v>1</v>
      </c>
      <c r="E19" s="101">
        <v>0</v>
      </c>
      <c r="F19" s="63">
        <f>SUM(C19:E19)</f>
        <v>1</v>
      </c>
      <c r="G19" s="101">
        <v>1</v>
      </c>
      <c r="H19" s="43"/>
      <c r="I19" s="101">
        <v>59.884</v>
      </c>
      <c r="J19" s="101">
        <v>0</v>
      </c>
      <c r="K19" s="101">
        <v>0</v>
      </c>
      <c r="L19" s="214">
        <v>59.88</v>
      </c>
      <c r="M19" s="101">
        <v>0</v>
      </c>
      <c r="N19" s="76">
        <f>SUM(K19:M19)</f>
        <v>59.88</v>
      </c>
      <c r="O19" s="101">
        <v>0</v>
      </c>
      <c r="P19" s="101">
        <v>13.652156059585298</v>
      </c>
      <c r="Q19" s="101">
        <v>13.652156059585298</v>
      </c>
      <c r="R19" s="101"/>
      <c r="S19" s="101"/>
      <c r="T19" s="101">
        <v>0</v>
      </c>
      <c r="U19" s="63">
        <f>SUM(R19:T19)</f>
        <v>0</v>
      </c>
      <c r="V19" s="101"/>
      <c r="W19" s="101"/>
      <c r="X19" s="101">
        <v>0</v>
      </c>
      <c r="Y19" s="63">
        <f>SUM(V19:X19)</f>
        <v>0</v>
      </c>
      <c r="Z19" s="101">
        <v>0</v>
      </c>
      <c r="AA19" s="102">
        <v>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/>
      <c r="S20" s="104"/>
      <c r="T20" s="104">
        <v>0</v>
      </c>
      <c r="U20" s="64">
        <f>SUM(R20:T20)</f>
        <v>0</v>
      </c>
      <c r="V20" s="104"/>
      <c r="W20" s="104"/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36</v>
      </c>
      <c r="D21" s="61">
        <f>SUM(D22:D23)</f>
        <v>8</v>
      </c>
      <c r="E21" s="61">
        <f>SUM(E22:E23)</f>
        <v>0</v>
      </c>
      <c r="F21" s="61">
        <f aca="true" t="shared" si="4" ref="F21:T21">SUM(F22:F23)</f>
        <v>44</v>
      </c>
      <c r="G21" s="61">
        <f t="shared" si="4"/>
        <v>163</v>
      </c>
      <c r="H21" s="61">
        <f t="shared" si="4"/>
        <v>44</v>
      </c>
      <c r="I21" s="61">
        <f t="shared" si="4"/>
        <v>428361.9042000001</v>
      </c>
      <c r="J21" s="61">
        <f t="shared" si="4"/>
        <v>0</v>
      </c>
      <c r="K21" s="61">
        <f t="shared" si="4"/>
        <v>420025.83</v>
      </c>
      <c r="L21" s="212">
        <f t="shared" si="4"/>
        <v>7363.65</v>
      </c>
      <c r="M21" s="61">
        <f t="shared" si="4"/>
        <v>0</v>
      </c>
      <c r="N21" s="70">
        <f t="shared" si="4"/>
        <v>427389.48000000004</v>
      </c>
      <c r="O21" s="61">
        <f t="shared" si="4"/>
        <v>0</v>
      </c>
      <c r="P21" s="61">
        <f t="shared" si="4"/>
        <v>188842.16404145418</v>
      </c>
      <c r="Q21" s="61">
        <f t="shared" si="4"/>
        <v>188842.16404145418</v>
      </c>
      <c r="R21" s="61">
        <f t="shared" si="4"/>
        <v>0</v>
      </c>
      <c r="S21" s="61">
        <f t="shared" si="4"/>
        <v>1265</v>
      </c>
      <c r="T21" s="61">
        <f t="shared" si="4"/>
        <v>0</v>
      </c>
      <c r="U21" s="61">
        <f aca="true" t="shared" si="5" ref="U21:AA21">SUM(U22:U23)</f>
        <v>1265</v>
      </c>
      <c r="V21" s="61">
        <f t="shared" si="5"/>
        <v>0</v>
      </c>
      <c r="W21" s="61">
        <f t="shared" si="5"/>
        <v>1265</v>
      </c>
      <c r="X21" s="61">
        <f t="shared" si="5"/>
        <v>0</v>
      </c>
      <c r="Y21" s="61">
        <f t="shared" si="5"/>
        <v>1265</v>
      </c>
      <c r="Z21" s="61">
        <f t="shared" si="5"/>
        <v>1265</v>
      </c>
      <c r="AA21" s="84">
        <f t="shared" si="5"/>
        <v>1265</v>
      </c>
      <c r="AC21" s="83">
        <f aca="true" t="shared" si="6" ref="AC21:AL21">SUM(AC22:AC23)</f>
        <v>0</v>
      </c>
      <c r="AD21" s="61">
        <f t="shared" si="6"/>
        <v>0</v>
      </c>
      <c r="AE21" s="61">
        <f t="shared" si="6"/>
        <v>0</v>
      </c>
      <c r="AF21" s="61">
        <f t="shared" si="6"/>
        <v>0</v>
      </c>
      <c r="AG21" s="61">
        <f t="shared" si="6"/>
        <v>0</v>
      </c>
      <c r="AH21" s="61">
        <f t="shared" si="6"/>
        <v>0</v>
      </c>
      <c r="AI21" s="61">
        <f t="shared" si="6"/>
        <v>0</v>
      </c>
      <c r="AJ21" s="61">
        <f t="shared" si="6"/>
        <v>0</v>
      </c>
      <c r="AK21" s="61">
        <f t="shared" si="6"/>
        <v>0</v>
      </c>
      <c r="AL21" s="84">
        <f t="shared" si="6"/>
        <v>0</v>
      </c>
    </row>
    <row r="22" spans="1:38" ht="24.75" customHeight="1">
      <c r="A22" s="14"/>
      <c r="B22" s="4" t="s">
        <v>38</v>
      </c>
      <c r="C22" s="118">
        <v>12</v>
      </c>
      <c r="D22" s="86">
        <v>7</v>
      </c>
      <c r="E22" s="86">
        <v>0</v>
      </c>
      <c r="F22" s="57">
        <f>SUM(C22:E22)</f>
        <v>19</v>
      </c>
      <c r="G22" s="86">
        <v>126</v>
      </c>
      <c r="H22" s="86">
        <v>19</v>
      </c>
      <c r="I22" s="86">
        <v>383385.0150000001</v>
      </c>
      <c r="J22" s="86">
        <v>0</v>
      </c>
      <c r="K22" s="86">
        <v>376307.28</v>
      </c>
      <c r="L22" s="209">
        <v>7077.74</v>
      </c>
      <c r="M22" s="86">
        <v>0</v>
      </c>
      <c r="N22" s="71">
        <f>SUM(K22:M22)</f>
        <v>383385.02</v>
      </c>
      <c r="O22" s="86">
        <v>0</v>
      </c>
      <c r="P22" s="86">
        <v>179442.75338089664</v>
      </c>
      <c r="Q22" s="86">
        <v>179442.75338089664</v>
      </c>
      <c r="R22" s="86"/>
      <c r="S22" s="86">
        <v>1265</v>
      </c>
      <c r="T22" s="86">
        <v>0</v>
      </c>
      <c r="U22" s="57">
        <f>SUM(R22:T22)</f>
        <v>1265</v>
      </c>
      <c r="V22" s="86"/>
      <c r="W22" s="86">
        <v>1265</v>
      </c>
      <c r="X22" s="86">
        <v>0</v>
      </c>
      <c r="Y22" s="57">
        <f>SUM(V22:X22)</f>
        <v>1265</v>
      </c>
      <c r="Z22" s="86">
        <v>1265</v>
      </c>
      <c r="AA22" s="87">
        <v>1265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24</v>
      </c>
      <c r="D23" s="54">
        <v>1</v>
      </c>
      <c r="E23" s="54">
        <v>0</v>
      </c>
      <c r="F23" s="54">
        <f>SUM(C23:E23)</f>
        <v>25</v>
      </c>
      <c r="G23" s="54">
        <v>37</v>
      </c>
      <c r="H23" s="54">
        <v>25</v>
      </c>
      <c r="I23" s="54">
        <v>44976.889200000005</v>
      </c>
      <c r="J23" s="54">
        <v>0</v>
      </c>
      <c r="K23" s="54">
        <v>43718.55</v>
      </c>
      <c r="L23" s="216">
        <v>285.91</v>
      </c>
      <c r="M23" s="54">
        <v>0</v>
      </c>
      <c r="N23" s="51">
        <f>SUM(K23:M23)</f>
        <v>44004.46000000001</v>
      </c>
      <c r="O23" s="54">
        <v>0</v>
      </c>
      <c r="P23" s="54">
        <v>9399.410660557533</v>
      </c>
      <c r="Q23" s="54">
        <v>9399.410660557533</v>
      </c>
      <c r="R23" s="54"/>
      <c r="S23" s="54"/>
      <c r="T23" s="54">
        <v>0</v>
      </c>
      <c r="U23" s="54">
        <f>SUM(R23:T23)</f>
        <v>0</v>
      </c>
      <c r="V23" s="54"/>
      <c r="W23" s="54"/>
      <c r="X23" s="54">
        <v>0</v>
      </c>
      <c r="Y23" s="54">
        <f>SUM(V23:X23)</f>
        <v>0</v>
      </c>
      <c r="Z23" s="54">
        <v>0</v>
      </c>
      <c r="AA23" s="126">
        <v>0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2291</v>
      </c>
      <c r="D24" s="107">
        <f>SUM(D25:D27)</f>
        <v>157200</v>
      </c>
      <c r="E24" s="107">
        <f>SUM(E25:E27)</f>
        <v>0</v>
      </c>
      <c r="F24" s="65">
        <f aca="true" t="shared" si="7" ref="F24:T24">SUM(F25:F27)</f>
        <v>159491</v>
      </c>
      <c r="G24" s="107">
        <f t="shared" si="7"/>
        <v>33860</v>
      </c>
      <c r="H24" s="107">
        <f t="shared" si="7"/>
        <v>159491</v>
      </c>
      <c r="I24" s="107">
        <f t="shared" si="7"/>
        <v>440639.27411764703</v>
      </c>
      <c r="J24" s="107">
        <f t="shared" si="7"/>
        <v>0</v>
      </c>
      <c r="K24" s="107">
        <f t="shared" si="7"/>
        <v>31051.063529411767</v>
      </c>
      <c r="L24" s="217">
        <f t="shared" si="7"/>
        <v>409389.7605882353</v>
      </c>
      <c r="M24" s="107">
        <f t="shared" si="7"/>
        <v>0</v>
      </c>
      <c r="N24" s="12">
        <f t="shared" si="7"/>
        <v>440440.8241176471</v>
      </c>
      <c r="O24" s="107">
        <f t="shared" si="7"/>
        <v>0</v>
      </c>
      <c r="P24" s="107">
        <f t="shared" si="7"/>
        <v>446164.28933413123</v>
      </c>
      <c r="Q24" s="107">
        <f t="shared" si="7"/>
        <v>446164.28933413123</v>
      </c>
      <c r="R24" s="107">
        <f t="shared" si="7"/>
        <v>1553.74</v>
      </c>
      <c r="S24" s="107">
        <f t="shared" si="7"/>
        <v>29125.16117647058</v>
      </c>
      <c r="T24" s="107">
        <f t="shared" si="7"/>
        <v>0</v>
      </c>
      <c r="U24" s="65">
        <f aca="true" t="shared" si="8" ref="U24:AA24">SUM(U25:U27)</f>
        <v>30678.901176470583</v>
      </c>
      <c r="V24" s="107">
        <f t="shared" si="8"/>
        <v>1553.74</v>
      </c>
      <c r="W24" s="107">
        <f t="shared" si="8"/>
        <v>29125.16117647058</v>
      </c>
      <c r="X24" s="107">
        <f t="shared" si="8"/>
        <v>0</v>
      </c>
      <c r="Y24" s="65">
        <f t="shared" si="8"/>
        <v>30678.901176470583</v>
      </c>
      <c r="Z24" s="107">
        <f t="shared" si="8"/>
        <v>31276.880588235294</v>
      </c>
      <c r="AA24" s="108">
        <f t="shared" si="8"/>
        <v>31276.880588235294</v>
      </c>
      <c r="AC24" s="106">
        <f aca="true" t="shared" si="9" ref="AC24:AL24">SUM(AC25:AC27)</f>
        <v>0</v>
      </c>
      <c r="AD24" s="107">
        <f t="shared" si="9"/>
        <v>0</v>
      </c>
      <c r="AE24" s="107">
        <f t="shared" si="9"/>
        <v>0</v>
      </c>
      <c r="AF24" s="107">
        <f t="shared" si="9"/>
        <v>0</v>
      </c>
      <c r="AG24" s="107">
        <f t="shared" si="9"/>
        <v>0</v>
      </c>
      <c r="AH24" s="107">
        <f t="shared" si="9"/>
        <v>0</v>
      </c>
      <c r="AI24" s="107">
        <f t="shared" si="9"/>
        <v>0</v>
      </c>
      <c r="AJ24" s="107">
        <f t="shared" si="9"/>
        <v>0</v>
      </c>
      <c r="AK24" s="107">
        <f t="shared" si="9"/>
        <v>0</v>
      </c>
      <c r="AL24" s="108">
        <f t="shared" si="9"/>
        <v>0</v>
      </c>
    </row>
    <row r="25" spans="1:38" ht="24.75" customHeight="1">
      <c r="A25" s="14"/>
      <c r="B25" s="4" t="s">
        <v>42</v>
      </c>
      <c r="C25" s="118">
        <v>2271</v>
      </c>
      <c r="D25" s="86">
        <v>157192</v>
      </c>
      <c r="E25" s="86">
        <v>0</v>
      </c>
      <c r="F25" s="57">
        <f>SUM(C25:E25)</f>
        <v>159463</v>
      </c>
      <c r="G25" s="86">
        <v>33811</v>
      </c>
      <c r="H25" s="86">
        <v>159463</v>
      </c>
      <c r="I25" s="86">
        <v>436090.29411764705</v>
      </c>
      <c r="J25" s="86">
        <v>0</v>
      </c>
      <c r="K25" s="86">
        <v>27735.823529411766</v>
      </c>
      <c r="L25" s="209">
        <v>408354.4705882353</v>
      </c>
      <c r="M25" s="86">
        <v>0</v>
      </c>
      <c r="N25" s="71">
        <f>SUM(K25:M25)</f>
        <v>436090.29411764705</v>
      </c>
      <c r="O25" s="86">
        <v>0</v>
      </c>
      <c r="P25" s="86">
        <v>444305.09862106637</v>
      </c>
      <c r="Q25" s="86">
        <v>444305.09862106637</v>
      </c>
      <c r="R25" s="86">
        <v>1553.74</v>
      </c>
      <c r="S25" s="235">
        <v>29125.16117647058</v>
      </c>
      <c r="T25" s="86">
        <v>0</v>
      </c>
      <c r="U25" s="57">
        <f>SUM(R25:T25)</f>
        <v>30678.901176470583</v>
      </c>
      <c r="V25" s="86">
        <v>1553.74</v>
      </c>
      <c r="W25" s="235">
        <v>29125.16117647058</v>
      </c>
      <c r="X25" s="86">
        <v>0</v>
      </c>
      <c r="Y25" s="57">
        <f>SUM(V25:X25)</f>
        <v>30678.901176470583</v>
      </c>
      <c r="Z25" s="86">
        <v>30941.360588235293</v>
      </c>
      <c r="AA25" s="87">
        <v>30941.360588235293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20</v>
      </c>
      <c r="D26" s="55">
        <v>8</v>
      </c>
      <c r="E26" s="55">
        <v>0</v>
      </c>
      <c r="F26" s="55">
        <f>SUM(C26:E26)</f>
        <v>28</v>
      </c>
      <c r="G26" s="55">
        <v>47</v>
      </c>
      <c r="H26" s="55">
        <v>28</v>
      </c>
      <c r="I26" s="55">
        <v>4548.98</v>
      </c>
      <c r="J26" s="55">
        <v>0</v>
      </c>
      <c r="K26" s="55">
        <v>3315.24</v>
      </c>
      <c r="L26" s="218">
        <v>1035.29</v>
      </c>
      <c r="M26" s="55">
        <v>0</v>
      </c>
      <c r="N26" s="52">
        <f>SUM(K26:M26)</f>
        <v>4350.53</v>
      </c>
      <c r="O26" s="55">
        <v>0</v>
      </c>
      <c r="P26" s="55">
        <v>1495.6402826434587</v>
      </c>
      <c r="Q26" s="55">
        <v>1495.6402826434587</v>
      </c>
      <c r="R26" s="55"/>
      <c r="S26" s="55"/>
      <c r="T26" s="55">
        <v>0</v>
      </c>
      <c r="U26" s="55">
        <f>SUM(R26:T26)</f>
        <v>0</v>
      </c>
      <c r="V26" s="55"/>
      <c r="W26" s="55"/>
      <c r="X26" s="55">
        <v>0</v>
      </c>
      <c r="Y26" s="55">
        <f>SUM(V26:X26)</f>
        <v>0</v>
      </c>
      <c r="Z26" s="55">
        <v>335.52</v>
      </c>
      <c r="AA26" s="122">
        <v>335.52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0</v>
      </c>
      <c r="D27" s="112">
        <v>0</v>
      </c>
      <c r="E27" s="112">
        <v>0</v>
      </c>
      <c r="F27" s="66">
        <f>SUM(C27:E27)</f>
        <v>0</v>
      </c>
      <c r="G27" s="112">
        <v>2</v>
      </c>
      <c r="H27" s="43"/>
      <c r="I27" s="112">
        <v>0</v>
      </c>
      <c r="J27" s="112">
        <v>0</v>
      </c>
      <c r="K27" s="112">
        <v>0</v>
      </c>
      <c r="L27" s="219">
        <v>0</v>
      </c>
      <c r="M27" s="112">
        <v>0</v>
      </c>
      <c r="N27" s="78">
        <f>SUM(K27:M27)</f>
        <v>0</v>
      </c>
      <c r="O27" s="112"/>
      <c r="P27" s="112">
        <v>363.5504304214388</v>
      </c>
      <c r="Q27" s="112">
        <v>363.5504304214388</v>
      </c>
      <c r="R27" s="112"/>
      <c r="S27" s="112"/>
      <c r="T27" s="112">
        <v>0</v>
      </c>
      <c r="U27" s="66">
        <f>SUM(R27:T27)</f>
        <v>0</v>
      </c>
      <c r="V27" s="112"/>
      <c r="W27" s="112"/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/>
      <c r="S28" s="104"/>
      <c r="T28" s="104">
        <v>0</v>
      </c>
      <c r="U28" s="64">
        <f>SUM(R28:T28)</f>
        <v>0</v>
      </c>
      <c r="V28" s="104"/>
      <c r="W28" s="104"/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/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/>
      <c r="S29" s="11"/>
      <c r="T29" s="11">
        <v>0</v>
      </c>
      <c r="U29" s="67">
        <f>SUM(R29:T29)</f>
        <v>0</v>
      </c>
      <c r="V29" s="11"/>
      <c r="W29" s="11"/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>SUM(F31:F32)</f>
        <v>0</v>
      </c>
      <c r="G30" s="107">
        <f>SUM(G31:G32)</f>
        <v>0</v>
      </c>
      <c r="H30" s="42"/>
      <c r="I30" s="107">
        <f>SUM(I31:I32)</f>
        <v>0</v>
      </c>
      <c r="J30" s="107">
        <f>SUM(J31:J32)</f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 aca="true" t="shared" si="10" ref="N30:T30">SUM(N31:N32)</f>
        <v>0</v>
      </c>
      <c r="O30" s="107">
        <f t="shared" si="10"/>
        <v>0</v>
      </c>
      <c r="P30" s="107">
        <f t="shared" si="10"/>
        <v>0</v>
      </c>
      <c r="Q30" s="107">
        <f t="shared" si="10"/>
        <v>0</v>
      </c>
      <c r="R30" s="107">
        <f t="shared" si="10"/>
        <v>0</v>
      </c>
      <c r="S30" s="107">
        <f t="shared" si="10"/>
        <v>0</v>
      </c>
      <c r="T30" s="107">
        <f t="shared" si="10"/>
        <v>0</v>
      </c>
      <c r="U30" s="65">
        <f aca="true" t="shared" si="11" ref="U30:AA30">SUM(U31:U32)</f>
        <v>0</v>
      </c>
      <c r="V30" s="107">
        <f t="shared" si="11"/>
        <v>0</v>
      </c>
      <c r="W30" s="107">
        <f t="shared" si="11"/>
        <v>0</v>
      </c>
      <c r="X30" s="107">
        <f t="shared" si="11"/>
        <v>0</v>
      </c>
      <c r="Y30" s="65">
        <f t="shared" si="11"/>
        <v>0</v>
      </c>
      <c r="Z30" s="107">
        <f t="shared" si="11"/>
        <v>0</v>
      </c>
      <c r="AA30" s="108">
        <f t="shared" si="11"/>
        <v>0</v>
      </c>
      <c r="AC30" s="106">
        <f aca="true" t="shared" si="12" ref="AC30:AL30">SUM(AC31:AC32)</f>
        <v>0</v>
      </c>
      <c r="AD30" s="107">
        <f t="shared" si="12"/>
        <v>0</v>
      </c>
      <c r="AE30" s="107">
        <f t="shared" si="12"/>
        <v>0</v>
      </c>
      <c r="AF30" s="107">
        <f t="shared" si="12"/>
        <v>0</v>
      </c>
      <c r="AG30" s="107">
        <f t="shared" si="12"/>
        <v>0</v>
      </c>
      <c r="AH30" s="107">
        <f t="shared" si="12"/>
        <v>0</v>
      </c>
      <c r="AI30" s="107">
        <f t="shared" si="12"/>
        <v>0</v>
      </c>
      <c r="AJ30" s="107">
        <f t="shared" si="12"/>
        <v>0</v>
      </c>
      <c r="AK30" s="107">
        <f t="shared" si="12"/>
        <v>0</v>
      </c>
      <c r="AL30" s="108">
        <f t="shared" si="12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/>
      <c r="S31" s="56"/>
      <c r="T31" s="56">
        <v>0</v>
      </c>
      <c r="U31" s="56">
        <f>SUM(R31:T31)</f>
        <v>0</v>
      </c>
      <c r="V31" s="56"/>
      <c r="W31" s="56"/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/>
      <c r="S32" s="54"/>
      <c r="T32" s="54">
        <v>0</v>
      </c>
      <c r="U32" s="54">
        <f>SUM(R32:T32)</f>
        <v>0</v>
      </c>
      <c r="V32" s="54"/>
      <c r="W32" s="54"/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/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/>
      <c r="S33" s="104"/>
      <c r="T33" s="104">
        <v>0</v>
      </c>
      <c r="U33" s="64">
        <f>SUM(R33:T33)</f>
        <v>0</v>
      </c>
      <c r="V33" s="104"/>
      <c r="W33" s="104"/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>SUM(F35:F36)</f>
        <v>0</v>
      </c>
      <c r="G34" s="107">
        <f>SUM(G35:G36)</f>
        <v>0</v>
      </c>
      <c r="H34" s="43"/>
      <c r="I34" s="107">
        <f>SUM(I35:I36)</f>
        <v>0</v>
      </c>
      <c r="J34" s="107">
        <f>SUM(J35:J36)</f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 aca="true" t="shared" si="13" ref="N34:T34">SUM(N35:N36)</f>
        <v>0</v>
      </c>
      <c r="O34" s="107">
        <f t="shared" si="13"/>
        <v>0</v>
      </c>
      <c r="P34" s="107">
        <f t="shared" si="13"/>
        <v>0</v>
      </c>
      <c r="Q34" s="107">
        <f t="shared" si="13"/>
        <v>0</v>
      </c>
      <c r="R34" s="107">
        <f t="shared" si="13"/>
        <v>0</v>
      </c>
      <c r="S34" s="107">
        <f t="shared" si="13"/>
        <v>0</v>
      </c>
      <c r="T34" s="107">
        <f t="shared" si="13"/>
        <v>0</v>
      </c>
      <c r="U34" s="65">
        <f aca="true" t="shared" si="14" ref="U34:AA34">SUM(U35:U36)</f>
        <v>0</v>
      </c>
      <c r="V34" s="107">
        <f t="shared" si="14"/>
        <v>0</v>
      </c>
      <c r="W34" s="107">
        <f t="shared" si="14"/>
        <v>0</v>
      </c>
      <c r="X34" s="107">
        <f t="shared" si="14"/>
        <v>0</v>
      </c>
      <c r="Y34" s="65">
        <f t="shared" si="14"/>
        <v>0</v>
      </c>
      <c r="Z34" s="107">
        <f t="shared" si="14"/>
        <v>0</v>
      </c>
      <c r="AA34" s="108">
        <f t="shared" si="14"/>
        <v>0</v>
      </c>
      <c r="AC34" s="106">
        <f aca="true" t="shared" si="15" ref="AC34:AL34">SUM(AC35:AC36)</f>
        <v>0</v>
      </c>
      <c r="AD34" s="107">
        <f t="shared" si="15"/>
        <v>0</v>
      </c>
      <c r="AE34" s="107">
        <f t="shared" si="15"/>
        <v>0</v>
      </c>
      <c r="AF34" s="107">
        <f t="shared" si="15"/>
        <v>0</v>
      </c>
      <c r="AG34" s="107">
        <f t="shared" si="15"/>
        <v>0</v>
      </c>
      <c r="AH34" s="107">
        <f t="shared" si="15"/>
        <v>0</v>
      </c>
      <c r="AI34" s="107">
        <f t="shared" si="15"/>
        <v>0</v>
      </c>
      <c r="AJ34" s="107">
        <f t="shared" si="15"/>
        <v>0</v>
      </c>
      <c r="AK34" s="107">
        <f t="shared" si="15"/>
        <v>0</v>
      </c>
      <c r="AL34" s="108">
        <f t="shared" si="15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/>
      <c r="S35" s="98"/>
      <c r="T35" s="98">
        <v>0</v>
      </c>
      <c r="U35" s="62">
        <f>SUM(R35:T35)</f>
        <v>0</v>
      </c>
      <c r="V35" s="98"/>
      <c r="W35" s="98"/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/>
      <c r="S36" s="54"/>
      <c r="T36" s="54">
        <v>0</v>
      </c>
      <c r="U36" s="54">
        <f>SUM(R36:T36)</f>
        <v>0</v>
      </c>
      <c r="V36" s="54"/>
      <c r="W36" s="54"/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0</v>
      </c>
      <c r="D37" s="110">
        <v>0</v>
      </c>
      <c r="E37" s="110">
        <v>0</v>
      </c>
      <c r="F37" s="68">
        <f>SUM(C37:E37)</f>
        <v>0</v>
      </c>
      <c r="G37" s="110">
        <v>0</v>
      </c>
      <c r="H37" s="45"/>
      <c r="I37" s="110">
        <v>0</v>
      </c>
      <c r="J37" s="110">
        <v>0</v>
      </c>
      <c r="K37" s="110">
        <v>0</v>
      </c>
      <c r="L37" s="222">
        <v>0</v>
      </c>
      <c r="M37" s="110">
        <v>0</v>
      </c>
      <c r="N37" s="80">
        <f>SUM(K37:M37)</f>
        <v>0</v>
      </c>
      <c r="O37" s="110">
        <v>0</v>
      </c>
      <c r="P37" s="110">
        <v>0</v>
      </c>
      <c r="Q37" s="110">
        <v>0</v>
      </c>
      <c r="R37" s="110"/>
      <c r="S37" s="110"/>
      <c r="T37" s="110">
        <v>0</v>
      </c>
      <c r="U37" s="68">
        <f>SUM(R37:T37)</f>
        <v>0</v>
      </c>
      <c r="V37" s="110"/>
      <c r="W37" s="110"/>
      <c r="X37" s="110">
        <v>0</v>
      </c>
      <c r="Y37" s="68">
        <f>SUM(V37:X37)</f>
        <v>0</v>
      </c>
      <c r="Z37" s="110">
        <v>0</v>
      </c>
      <c r="AA37" s="111">
        <v>0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0</v>
      </c>
      <c r="D38" s="104">
        <v>0</v>
      </c>
      <c r="E38" s="104">
        <v>1</v>
      </c>
      <c r="F38" s="64">
        <f>SUM(C38:E38)</f>
        <v>1</v>
      </c>
      <c r="G38" s="104">
        <v>1</v>
      </c>
      <c r="H38" s="46"/>
      <c r="I38" s="104">
        <v>0</v>
      </c>
      <c r="J38" s="104">
        <v>0</v>
      </c>
      <c r="K38" s="104">
        <v>0</v>
      </c>
      <c r="L38" s="215">
        <v>0</v>
      </c>
      <c r="M38" s="104"/>
      <c r="N38" s="77">
        <f>SUM(K38:M38)</f>
        <v>0</v>
      </c>
      <c r="O38" s="104"/>
      <c r="P38" s="104">
        <v>82.4818949771689</v>
      </c>
      <c r="Q38" s="104">
        <v>82.4818949771689</v>
      </c>
      <c r="R38" s="104"/>
      <c r="S38" s="104"/>
      <c r="T38" s="104">
        <v>0</v>
      </c>
      <c r="U38" s="64">
        <f>SUM(R38:T38)</f>
        <v>0</v>
      </c>
      <c r="V38" s="104"/>
      <c r="W38" s="104"/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>
        <v>0</v>
      </c>
      <c r="P39" s="104">
        <v>0</v>
      </c>
      <c r="Q39" s="104">
        <v>0</v>
      </c>
      <c r="R39" s="104"/>
      <c r="S39" s="104"/>
      <c r="T39" s="104">
        <v>0</v>
      </c>
      <c r="U39" s="64">
        <f>SUM(R39:T39)</f>
        <v>0</v>
      </c>
      <c r="V39" s="104"/>
      <c r="W39" s="104"/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130</v>
      </c>
      <c r="D40" s="61">
        <f>SUM(D41:D43)</f>
        <v>0</v>
      </c>
      <c r="E40" s="61">
        <f>SUM(E41:E43)</f>
        <v>1</v>
      </c>
      <c r="F40" s="61">
        <f>SUM(F41:F43)</f>
        <v>131</v>
      </c>
      <c r="G40" s="61">
        <f>SUM(G41:G43)</f>
        <v>76</v>
      </c>
      <c r="H40" s="46"/>
      <c r="I40" s="61">
        <f>SUM(I41:I43)</f>
        <v>32771.010277971174</v>
      </c>
      <c r="J40" s="61">
        <f>SUM(J41:J43)</f>
        <v>0</v>
      </c>
      <c r="K40" s="61">
        <f>SUM(K41:K43)</f>
        <v>32771.02</v>
      </c>
      <c r="L40" s="212">
        <f>SUM(L41:L43)</f>
        <v>0</v>
      </c>
      <c r="M40" s="61">
        <f>SUM(M41:M43)</f>
        <v>0</v>
      </c>
      <c r="N40" s="70">
        <f aca="true" t="shared" si="16" ref="N40:T40">SUM(N41:N43)</f>
        <v>32771.02</v>
      </c>
      <c r="O40" s="61">
        <f t="shared" si="16"/>
        <v>0</v>
      </c>
      <c r="P40" s="61">
        <f t="shared" si="16"/>
        <v>35076.59590741162</v>
      </c>
      <c r="Q40" s="61">
        <f t="shared" si="16"/>
        <v>35076.59590741162</v>
      </c>
      <c r="R40" s="61">
        <f t="shared" si="16"/>
        <v>4000</v>
      </c>
      <c r="S40" s="61">
        <f t="shared" si="16"/>
        <v>0</v>
      </c>
      <c r="T40" s="61">
        <f t="shared" si="16"/>
        <v>0</v>
      </c>
      <c r="U40" s="61">
        <f aca="true" t="shared" si="17" ref="U40:AA40">SUM(U41:U43)</f>
        <v>4000</v>
      </c>
      <c r="V40" s="61">
        <f t="shared" si="17"/>
        <v>4000</v>
      </c>
      <c r="W40" s="61">
        <f t="shared" si="17"/>
        <v>0</v>
      </c>
      <c r="X40" s="61">
        <f t="shared" si="17"/>
        <v>0</v>
      </c>
      <c r="Y40" s="61">
        <f t="shared" si="17"/>
        <v>4000</v>
      </c>
      <c r="Z40" s="61">
        <f t="shared" si="17"/>
        <v>-1436.3099999999995</v>
      </c>
      <c r="AA40" s="84">
        <f t="shared" si="17"/>
        <v>-1436.3099999999995</v>
      </c>
      <c r="AC40" s="83">
        <f aca="true" t="shared" si="18" ref="AC40:AL40">SUM(AC41:AC43)</f>
        <v>0</v>
      </c>
      <c r="AD40" s="61">
        <f t="shared" si="18"/>
        <v>0</v>
      </c>
      <c r="AE40" s="61">
        <f t="shared" si="18"/>
        <v>0</v>
      </c>
      <c r="AF40" s="61">
        <f t="shared" si="18"/>
        <v>0</v>
      </c>
      <c r="AG40" s="61">
        <f t="shared" si="18"/>
        <v>0</v>
      </c>
      <c r="AH40" s="61">
        <f t="shared" si="18"/>
        <v>0</v>
      </c>
      <c r="AI40" s="61">
        <f t="shared" si="18"/>
        <v>0</v>
      </c>
      <c r="AJ40" s="61">
        <f t="shared" si="18"/>
        <v>0</v>
      </c>
      <c r="AK40" s="61">
        <f t="shared" si="18"/>
        <v>0</v>
      </c>
      <c r="AL40" s="84">
        <f t="shared" si="18"/>
        <v>0</v>
      </c>
    </row>
    <row r="41" spans="1:38" ht="45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/>
      <c r="S41" s="115"/>
      <c r="T41" s="115">
        <v>0</v>
      </c>
      <c r="U41" s="69">
        <f>SUM(R41:T41)</f>
        <v>0</v>
      </c>
      <c r="V41" s="115"/>
      <c r="W41" s="115"/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130</v>
      </c>
      <c r="D42" s="55">
        <v>0</v>
      </c>
      <c r="E42" s="55">
        <v>1</v>
      </c>
      <c r="F42" s="55">
        <f>SUM(C42:E42)</f>
        <v>131</v>
      </c>
      <c r="G42" s="55">
        <v>74</v>
      </c>
      <c r="H42" s="120"/>
      <c r="I42" s="55">
        <v>32771.010277971174</v>
      </c>
      <c r="J42" s="55">
        <v>0</v>
      </c>
      <c r="K42" s="55">
        <v>32771.02</v>
      </c>
      <c r="L42" s="218">
        <v>0</v>
      </c>
      <c r="M42" s="55"/>
      <c r="N42" s="52">
        <f>SUM(K42:M42)</f>
        <v>32771.02</v>
      </c>
      <c r="O42" s="55">
        <v>0</v>
      </c>
      <c r="P42" s="55">
        <v>33572.14911454671</v>
      </c>
      <c r="Q42" s="55">
        <v>33572.14911454671</v>
      </c>
      <c r="R42" s="55">
        <v>4000</v>
      </c>
      <c r="S42" s="55"/>
      <c r="T42" s="55">
        <v>0</v>
      </c>
      <c r="U42" s="55">
        <f>SUM(R42:T42)</f>
        <v>4000</v>
      </c>
      <c r="V42" s="55">
        <v>4000</v>
      </c>
      <c r="W42" s="55"/>
      <c r="X42" s="55">
        <v>0</v>
      </c>
      <c r="Y42" s="55">
        <f>SUM(V42:X42)</f>
        <v>4000</v>
      </c>
      <c r="Z42" s="55">
        <v>-1436.3099999999995</v>
      </c>
      <c r="AA42" s="122">
        <v>-1436.3099999999995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0</v>
      </c>
      <c r="D43" s="112">
        <v>0</v>
      </c>
      <c r="E43" s="112">
        <v>0</v>
      </c>
      <c r="F43" s="66">
        <f>SUM(C43:E43)</f>
        <v>0</v>
      </c>
      <c r="G43" s="112">
        <v>2</v>
      </c>
      <c r="H43" s="43"/>
      <c r="I43" s="112">
        <v>0</v>
      </c>
      <c r="J43" s="112">
        <v>0</v>
      </c>
      <c r="K43" s="112">
        <v>0</v>
      </c>
      <c r="L43" s="219">
        <v>0</v>
      </c>
      <c r="M43" s="112">
        <v>0</v>
      </c>
      <c r="N43" s="78">
        <f>SUM(K43:M43)</f>
        <v>0</v>
      </c>
      <c r="O43" s="112">
        <v>0</v>
      </c>
      <c r="P43" s="112">
        <v>1504.4467928649115</v>
      </c>
      <c r="Q43" s="112">
        <v>1504.4467928649115</v>
      </c>
      <c r="R43" s="112"/>
      <c r="S43" s="112"/>
      <c r="T43" s="112">
        <v>0</v>
      </c>
      <c r="U43" s="66">
        <f>SUM(R43:T43)</f>
        <v>0</v>
      </c>
      <c r="V43" s="112"/>
      <c r="W43" s="112"/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/>
      <c r="S44" s="104"/>
      <c r="T44" s="104">
        <v>0</v>
      </c>
      <c r="U44" s="64">
        <f>SUM(R44:T44)</f>
        <v>0</v>
      </c>
      <c r="V44" s="104"/>
      <c r="W44" s="104"/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7</v>
      </c>
      <c r="D45" s="107">
        <f>SUM(D46:D48)</f>
        <v>0</v>
      </c>
      <c r="E45" s="107">
        <f>SUM(E46:E48)</f>
        <v>0</v>
      </c>
      <c r="F45" s="65">
        <f>SUM(F46:F48)</f>
        <v>7</v>
      </c>
      <c r="G45" s="107">
        <f>SUM(G46:G48)</f>
        <v>9</v>
      </c>
      <c r="H45" s="46"/>
      <c r="I45" s="107">
        <f>SUM(I46:I48)</f>
        <v>14000</v>
      </c>
      <c r="J45" s="107">
        <f>SUM(J46:J48)</f>
        <v>5040</v>
      </c>
      <c r="K45" s="107">
        <f>SUM(K46:K48)</f>
        <v>14000</v>
      </c>
      <c r="L45" s="217">
        <f>SUM(L46:L48)</f>
        <v>0</v>
      </c>
      <c r="M45" s="107">
        <f>SUM(M46:M48)</f>
        <v>0</v>
      </c>
      <c r="N45" s="12">
        <f aca="true" t="shared" si="19" ref="N45:T45">SUM(N46:N48)</f>
        <v>14000</v>
      </c>
      <c r="O45" s="107">
        <f t="shared" si="19"/>
        <v>5040</v>
      </c>
      <c r="P45" s="107">
        <f t="shared" si="19"/>
        <v>2188.7431693989074</v>
      </c>
      <c r="Q45" s="107">
        <f t="shared" si="19"/>
        <v>1748.0874316939892</v>
      </c>
      <c r="R45" s="107">
        <f t="shared" si="19"/>
        <v>0</v>
      </c>
      <c r="S45" s="107">
        <f t="shared" si="19"/>
        <v>0</v>
      </c>
      <c r="T45" s="107">
        <f t="shared" si="19"/>
        <v>0</v>
      </c>
      <c r="U45" s="65">
        <f aca="true" t="shared" si="20" ref="U45:AA45">SUM(U46:U48)</f>
        <v>0</v>
      </c>
      <c r="V45" s="107">
        <f t="shared" si="20"/>
        <v>0</v>
      </c>
      <c r="W45" s="107">
        <f t="shared" si="20"/>
        <v>0</v>
      </c>
      <c r="X45" s="107">
        <f t="shared" si="20"/>
        <v>0</v>
      </c>
      <c r="Y45" s="65">
        <f t="shared" si="20"/>
        <v>0</v>
      </c>
      <c r="Z45" s="107">
        <f t="shared" si="20"/>
        <v>0</v>
      </c>
      <c r="AA45" s="108">
        <f t="shared" si="20"/>
        <v>0</v>
      </c>
      <c r="AC45" s="106">
        <f aca="true" t="shared" si="21" ref="AC45:AL45">SUM(AC46:AC48)</f>
        <v>0</v>
      </c>
      <c r="AD45" s="107">
        <f t="shared" si="21"/>
        <v>0</v>
      </c>
      <c r="AE45" s="107">
        <f t="shared" si="21"/>
        <v>0</v>
      </c>
      <c r="AF45" s="107">
        <f t="shared" si="21"/>
        <v>0</v>
      </c>
      <c r="AG45" s="107">
        <f t="shared" si="21"/>
        <v>0</v>
      </c>
      <c r="AH45" s="107">
        <f t="shared" si="21"/>
        <v>0</v>
      </c>
      <c r="AI45" s="107">
        <f t="shared" si="21"/>
        <v>0</v>
      </c>
      <c r="AJ45" s="107">
        <f t="shared" si="21"/>
        <v>0</v>
      </c>
      <c r="AK45" s="107">
        <f t="shared" si="21"/>
        <v>0</v>
      </c>
      <c r="AL45" s="108">
        <f t="shared" si="21"/>
        <v>0</v>
      </c>
    </row>
    <row r="46" spans="1:38" ht="15">
      <c r="A46" s="14"/>
      <c r="B46" s="8" t="s">
        <v>65</v>
      </c>
      <c r="C46" s="30">
        <v>0</v>
      </c>
      <c r="D46" s="56">
        <v>0</v>
      </c>
      <c r="E46" s="56">
        <v>0</v>
      </c>
      <c r="F46" s="56">
        <f>SUM(C46:E46)</f>
        <v>0</v>
      </c>
      <c r="G46" s="56">
        <v>2</v>
      </c>
      <c r="H46" s="44"/>
      <c r="I46" s="56">
        <v>0</v>
      </c>
      <c r="J46" s="56">
        <v>0</v>
      </c>
      <c r="K46" s="56">
        <v>0</v>
      </c>
      <c r="L46" s="221">
        <v>0</v>
      </c>
      <c r="M46" s="56">
        <v>0</v>
      </c>
      <c r="N46" s="53">
        <f>SUM(K46:M46)</f>
        <v>0</v>
      </c>
      <c r="O46" s="56">
        <v>0</v>
      </c>
      <c r="P46" s="56">
        <v>964.6994535519125</v>
      </c>
      <c r="Q46" s="56">
        <v>964.6994535519125</v>
      </c>
      <c r="R46" s="56"/>
      <c r="S46" s="56"/>
      <c r="T46" s="56">
        <v>0</v>
      </c>
      <c r="U46" s="56">
        <f>SUM(R46:T46)</f>
        <v>0</v>
      </c>
      <c r="V46" s="56"/>
      <c r="W46" s="56"/>
      <c r="X46" s="56">
        <v>0</v>
      </c>
      <c r="Y46" s="56">
        <f>SUM(V46:X46)</f>
        <v>0</v>
      </c>
      <c r="Z46" s="56">
        <v>0</v>
      </c>
      <c r="AA46" s="124">
        <v>0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0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/>
      <c r="P47" s="89">
        <v>0</v>
      </c>
      <c r="Q47" s="89">
        <v>0</v>
      </c>
      <c r="R47" s="89"/>
      <c r="S47" s="89"/>
      <c r="T47" s="89">
        <v>0</v>
      </c>
      <c r="U47" s="58">
        <f>SUM(R47:T47)</f>
        <v>0</v>
      </c>
      <c r="V47" s="89"/>
      <c r="W47" s="89"/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7</v>
      </c>
      <c r="D48" s="112">
        <v>0</v>
      </c>
      <c r="E48" s="112">
        <v>0</v>
      </c>
      <c r="F48" s="66">
        <f>SUM(C48:E48)</f>
        <v>7</v>
      </c>
      <c r="G48" s="112">
        <v>7</v>
      </c>
      <c r="H48" s="120"/>
      <c r="I48" s="112">
        <v>14000</v>
      </c>
      <c r="J48" s="112">
        <v>5040</v>
      </c>
      <c r="K48" s="112">
        <v>14000</v>
      </c>
      <c r="L48" s="219">
        <v>0</v>
      </c>
      <c r="M48" s="112">
        <v>0</v>
      </c>
      <c r="N48" s="78">
        <f>SUM(K48:M48)</f>
        <v>14000</v>
      </c>
      <c r="O48" s="112">
        <v>5040</v>
      </c>
      <c r="P48" s="112">
        <v>1224.0437158469947</v>
      </c>
      <c r="Q48" s="112">
        <v>783.3879781420767</v>
      </c>
      <c r="R48" s="112"/>
      <c r="S48" s="112"/>
      <c r="T48" s="112">
        <v>0</v>
      </c>
      <c r="U48" s="66">
        <f>SUM(R48:T48)</f>
        <v>0</v>
      </c>
      <c r="V48" s="112"/>
      <c r="W48" s="112"/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/>
      <c r="S49" s="110"/>
      <c r="T49" s="110">
        <v>0</v>
      </c>
      <c r="U49" s="68">
        <f>SUM(R49:T49)</f>
        <v>0</v>
      </c>
      <c r="V49" s="110"/>
      <c r="W49" s="110"/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69" t="s">
        <v>69</v>
      </c>
      <c r="B50" s="270"/>
      <c r="C50" s="33">
        <f>C11+C16+C17+C20+C21+C24+C28+C29+C30+C33+C34+C37+C38+C39+C40+C44+C45+C49</f>
        <v>2467</v>
      </c>
      <c r="D50" s="12">
        <f>D11+D16+D17+D20+D21+D24+D28+D29+D30+D33+D34+D37+D38+D39+D40+D44+D45+D49</f>
        <v>157211</v>
      </c>
      <c r="E50" s="12">
        <f>E11+E16+E17+E20+E21+E24+E28+E29+E30+E33+E34+E37+E38+E39+E40+E44+E45+E49</f>
        <v>2</v>
      </c>
      <c r="F50" s="12">
        <f aca="true" t="shared" si="22" ref="F50:AL50">F11+F16+F17+F20+F21+F24+F28+F29+F30+F33+F34+F37+F38+F39+F40+F44+F45+F49</f>
        <v>159680</v>
      </c>
      <c r="G50" s="12">
        <f t="shared" si="22"/>
        <v>34113</v>
      </c>
      <c r="H50" s="12">
        <f t="shared" si="22"/>
        <v>159535</v>
      </c>
      <c r="I50" s="12">
        <f t="shared" si="22"/>
        <v>923376.0725956183</v>
      </c>
      <c r="J50" s="12">
        <f t="shared" si="22"/>
        <v>5040</v>
      </c>
      <c r="K50" s="12">
        <f>K11+K16+K17+K20+K21+K24+K28+K29+K30+K33+K34+K37+K38+K39+K40+K44+K45+K49</f>
        <v>505356.9135294118</v>
      </c>
      <c r="L50" s="12">
        <f>L11+L16+L17+L20+L21+L24+L28+L29+L30+L33+L34+L37+L38+L39+L40+L44+L45+L49</f>
        <v>416848.2905882353</v>
      </c>
      <c r="M50" s="12">
        <f>M11+M16+M17+M20+M21+M24+M28+M29+M30+M33+M34+M37+M38+M39+M40+M44+M45+M49</f>
        <v>0</v>
      </c>
      <c r="N50" s="12">
        <f t="shared" si="22"/>
        <v>922205.2041176471</v>
      </c>
      <c r="O50" s="12">
        <f t="shared" si="22"/>
        <v>5040</v>
      </c>
      <c r="P50" s="12">
        <f>P11+P16+P17+P20+P21+P24+P28+P29+P30+P33+P34+P37+P38+P39+P40+P44+P45+P49</f>
        <v>673282.8813682848</v>
      </c>
      <c r="Q50" s="12">
        <f>Q11+Q16+Q17+Q20+Q21+Q24+Q28+Q29+Q30+Q33+Q34+Q37+Q38+Q39+Q40+Q44+Q45+Q49</f>
        <v>672842.22563058</v>
      </c>
      <c r="R50" s="12">
        <f t="shared" si="22"/>
        <v>5553.74</v>
      </c>
      <c r="S50" s="12">
        <f t="shared" si="22"/>
        <v>30390.16117647058</v>
      </c>
      <c r="T50" s="12">
        <f t="shared" si="22"/>
        <v>0</v>
      </c>
      <c r="U50" s="12">
        <f t="shared" si="22"/>
        <v>35943.90117647058</v>
      </c>
      <c r="V50" s="12">
        <v>5553.74</v>
      </c>
      <c r="W50" s="12">
        <v>30390.16117647058</v>
      </c>
      <c r="X50" s="12">
        <f t="shared" si="22"/>
        <v>0</v>
      </c>
      <c r="Y50" s="12">
        <f t="shared" si="22"/>
        <v>35943.90117647058</v>
      </c>
      <c r="Z50" s="12">
        <f>Z11+Z16+Z17+Z20+Z21+Z24+Z28+Z29+Z30+Z33+Z34+Z37+Z38+Z39+Z40+Z44+Z45+Z49</f>
        <v>31105.570588235292</v>
      </c>
      <c r="AA50" s="13">
        <f>AA11+AA16+AA17+AA20+AA21+AA24+AA28+AA29+AA30+AA33+AA34+AA37+AA38+AA39+AA40+AA44+AA45+AA49</f>
        <v>31105.570588235292</v>
      </c>
      <c r="AC50" s="50">
        <f t="shared" si="22"/>
        <v>0</v>
      </c>
      <c r="AD50" s="12">
        <f t="shared" si="22"/>
        <v>0</v>
      </c>
      <c r="AE50" s="12">
        <f t="shared" si="22"/>
        <v>0</v>
      </c>
      <c r="AF50" s="12">
        <f t="shared" si="22"/>
        <v>0</v>
      </c>
      <c r="AG50" s="12">
        <f t="shared" si="22"/>
        <v>0</v>
      </c>
      <c r="AH50" s="12">
        <f t="shared" si="22"/>
        <v>0</v>
      </c>
      <c r="AI50" s="12">
        <f t="shared" si="22"/>
        <v>0</v>
      </c>
      <c r="AJ50" s="12">
        <f t="shared" si="22"/>
        <v>0</v>
      </c>
      <c r="AK50" s="12">
        <f t="shared" si="22"/>
        <v>0</v>
      </c>
      <c r="AL50" s="13">
        <f t="shared" si="22"/>
        <v>0</v>
      </c>
    </row>
    <row r="51" ht="15">
      <c r="Y51" s="22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2020-05-10T19:33:03Z</dcterms:modified>
  <cp:category/>
  <cp:version/>
  <cp:contentType/>
  <cp:contentStatus/>
</cp:coreProperties>
</file>